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2\new\"/>
    </mc:Choice>
  </mc:AlternateContent>
  <xr:revisionPtr revIDLastSave="0" documentId="8_{4B43B362-2294-46B4-93D7-02D7F9593F5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業務月報表紙" sheetId="45" r:id="rId1"/>
    <sheet name="業務月報目次 " sheetId="46" r:id="rId2"/>
    <sheet name="業務月報利用上の留意事項 " sheetId="47" r:id="rId3"/>
    <sheet name="収集データ量（合計） " sheetId="48" r:id="rId4"/>
    <sheet name="収集データ量_首都圏" sheetId="49" r:id="rId5"/>
    <sheet name="収集データ量_近畿圏" sheetId="50" r:id="rId6"/>
    <sheet name="収集データ量_中京圏" sheetId="51" r:id="rId7"/>
    <sheet name="収集データ量_九州地域" sheetId="52" r:id="rId8"/>
    <sheet name="和4" sheetId="53" r:id="rId9"/>
    <sheet name="和42" sheetId="54" r:id="rId10"/>
    <sheet name="和3" sheetId="55" r:id="rId11"/>
    <sheet name="和32" sheetId="56" r:id="rId12"/>
    <sheet name="和33" sheetId="57" r:id="rId13"/>
    <sheet name="和3未" sheetId="58" r:id="rId14"/>
    <sheet name="乳21" sheetId="59" r:id="rId15"/>
    <sheet name="乳22" sheetId="60" r:id="rId16"/>
    <sheet name="乳23" sheetId="61" r:id="rId17"/>
    <sheet name="乳2未" sheetId="62" r:id="rId18"/>
    <sheet name="交雑31" sheetId="63" r:id="rId19"/>
    <sheet name="交雑32" sheetId="64" r:id="rId20"/>
    <sheet name="交雑33" sheetId="65" r:id="rId21"/>
    <sheet name="交雑未" sheetId="66" r:id="rId22"/>
    <sheet name="牛ｾｯﾄ" sheetId="67" r:id="rId23"/>
    <sheet name="輸入牛" sheetId="68" r:id="rId24"/>
    <sheet name="輸入牛2" sheetId="69" r:id="rId25"/>
    <sheet name="豚" sheetId="70" r:id="rId26"/>
    <sheet name="豚2" sheetId="71" r:id="rId27"/>
    <sheet name="豚ﾌﾛｰｽﾞﾝ" sheetId="72" r:id="rId28"/>
    <sheet name="輸入豚" sheetId="73" r:id="rId29"/>
    <sheet name="輸入豚2" sheetId="74" r:id="rId30"/>
    <sheet name="近和41" sheetId="75" r:id="rId31"/>
    <sheet name="近和42" sheetId="76" r:id="rId32"/>
    <sheet name="近和31" sheetId="77" r:id="rId33"/>
    <sheet name="近和32" sheetId="78" r:id="rId34"/>
    <sheet name="近和33" sheetId="79" r:id="rId35"/>
    <sheet name="近和3未" sheetId="80" r:id="rId36"/>
    <sheet name="近乳21" sheetId="81" r:id="rId37"/>
    <sheet name="近乳22" sheetId="82" r:id="rId38"/>
    <sheet name="近乳23" sheetId="83" r:id="rId39"/>
    <sheet name="近乳2未" sheetId="84" r:id="rId40"/>
    <sheet name="近交雑31" sheetId="85" r:id="rId41"/>
    <sheet name="近交雑32" sheetId="86" r:id="rId42"/>
    <sheet name="近交雑33" sheetId="87" r:id="rId43"/>
    <sheet name="近交雑3未" sheetId="88" r:id="rId44"/>
    <sheet name="近牛ｾｯﾄ" sheetId="89" r:id="rId45"/>
    <sheet name="近輸入牛1" sheetId="90" r:id="rId46"/>
    <sheet name="近輸入牛2" sheetId="91" r:id="rId47"/>
    <sheet name="近豚1" sheetId="92" r:id="rId48"/>
    <sheet name="近豚2" sheetId="93" r:id="rId49"/>
    <sheet name="近豚ﾌﾛｰｽﾞﾝ" sheetId="94" r:id="rId50"/>
    <sheet name="近輸入豚1" sheetId="95" r:id="rId51"/>
    <sheet name="近輸入豚2" sheetId="96" r:id="rId52"/>
    <sheet name="中和31" sheetId="97" r:id="rId53"/>
    <sheet name="中和32" sheetId="98" r:id="rId54"/>
    <sheet name="中和3未" sheetId="99" r:id="rId55"/>
    <sheet name="中乳21未" sheetId="100" r:id="rId56"/>
    <sheet name="中乳2未" sheetId="101" r:id="rId57"/>
    <sheet name="中交雑31" sheetId="102" r:id="rId58"/>
    <sheet name="中交雑32" sheetId="103" r:id="rId59"/>
    <sheet name="中牛ｾｯﾄ" sheetId="104" r:id="rId60"/>
    <sheet name="中輸入牛1" sheetId="105" r:id="rId61"/>
    <sheet name="中輸入牛2" sheetId="106" r:id="rId62"/>
    <sheet name="中輸入牛3" sheetId="107" r:id="rId63"/>
    <sheet name="中豚1" sheetId="108" r:id="rId64"/>
    <sheet name="中豚2" sheetId="109" r:id="rId65"/>
    <sheet name="中豚ﾌﾛｰｽﾞﾝ" sheetId="110" r:id="rId66"/>
    <sheet name="中輸入豚" sheetId="111" r:id="rId67"/>
    <sheet name="九和31" sheetId="112" r:id="rId68"/>
    <sheet name="九和32" sheetId="113" r:id="rId69"/>
    <sheet name="九和33" sheetId="114" r:id="rId70"/>
    <sheet name="九乳21" sheetId="115" r:id="rId71"/>
    <sheet name="九乳22" sheetId="116" r:id="rId72"/>
    <sheet name="九乳23" sheetId="117" r:id="rId73"/>
    <sheet name="九交雑31" sheetId="118" r:id="rId74"/>
    <sheet name="九交雑32" sheetId="119" r:id="rId75"/>
    <sheet name="九交雑33" sheetId="120" r:id="rId76"/>
    <sheet name="九牛ｾｯﾄ" sheetId="121" r:id="rId77"/>
    <sheet name="九豚1" sheetId="122" r:id="rId78"/>
    <sheet name="九豚2" sheetId="123" r:id="rId79"/>
    <sheet name="取扱量" sheetId="124" r:id="rId80"/>
    <sheet name="裏表紙" sheetId="125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49" l="1"/>
  <c r="O29" i="49" s="1"/>
  <c r="H29" i="49"/>
  <c r="J29" i="49"/>
  <c r="P29" i="49" s="1"/>
  <c r="M28" i="49"/>
  <c r="O28" i="49"/>
  <c r="H28" i="49"/>
  <c r="J28" i="49" s="1"/>
  <c r="P28" i="49" s="1"/>
  <c r="M27" i="49"/>
  <c r="O27" i="49"/>
  <c r="H27" i="49"/>
  <c r="J27" i="49" s="1"/>
  <c r="M26" i="49"/>
  <c r="O26" i="49" s="1"/>
  <c r="P26" i="49" s="1"/>
  <c r="H26" i="49"/>
  <c r="J26" i="49"/>
  <c r="M25" i="49"/>
  <c r="O25" i="49" s="1"/>
  <c r="H25" i="49"/>
  <c r="J25" i="49"/>
  <c r="P25" i="49" s="1"/>
  <c r="M24" i="49"/>
  <c r="O24" i="49"/>
  <c r="H24" i="49"/>
  <c r="J24" i="49" s="1"/>
  <c r="P24" i="49" s="1"/>
  <c r="M23" i="49"/>
  <c r="O23" i="49"/>
  <c r="H23" i="49"/>
  <c r="J23" i="49" s="1"/>
  <c r="P23" i="49" s="1"/>
  <c r="M22" i="49"/>
  <c r="O22" i="49" s="1"/>
  <c r="P22" i="49" s="1"/>
  <c r="H22" i="49"/>
  <c r="J22" i="49"/>
  <c r="M21" i="49"/>
  <c r="O21" i="49" s="1"/>
  <c r="H21" i="49"/>
  <c r="J21" i="49"/>
  <c r="M20" i="49"/>
  <c r="O20" i="49"/>
  <c r="H20" i="49"/>
  <c r="J20" i="49" s="1"/>
  <c r="P20" i="49" s="1"/>
  <c r="M19" i="49"/>
  <c r="O19" i="49"/>
  <c r="H19" i="49"/>
  <c r="J19" i="49" s="1"/>
  <c r="P19" i="49" s="1"/>
  <c r="M18" i="49"/>
  <c r="O18" i="49" s="1"/>
  <c r="P18" i="49" s="1"/>
  <c r="H18" i="49"/>
  <c r="J18" i="49"/>
  <c r="M17" i="49"/>
  <c r="O17" i="49" s="1"/>
  <c r="H17" i="49"/>
  <c r="J17" i="49"/>
  <c r="M16" i="49"/>
  <c r="O16" i="49"/>
  <c r="H16" i="49"/>
  <c r="J16" i="49" s="1"/>
  <c r="P16" i="49" s="1"/>
  <c r="M15" i="49"/>
  <c r="O15" i="49"/>
  <c r="H15" i="49"/>
  <c r="J15" i="49" s="1"/>
  <c r="P15" i="49" s="1"/>
  <c r="M14" i="49"/>
  <c r="O14" i="49" s="1"/>
  <c r="H14" i="49"/>
  <c r="J14" i="49"/>
  <c r="P14" i="49"/>
  <c r="M13" i="49"/>
  <c r="O13" i="49" s="1"/>
  <c r="H13" i="49"/>
  <c r="J13" i="49"/>
  <c r="P13" i="49" s="1"/>
  <c r="M12" i="49"/>
  <c r="O12" i="49"/>
  <c r="H12" i="49"/>
  <c r="J12" i="49" s="1"/>
  <c r="P12" i="49" s="1"/>
  <c r="M11" i="49"/>
  <c r="O11" i="49"/>
  <c r="H11" i="49"/>
  <c r="J11" i="49" s="1"/>
  <c r="M29" i="50"/>
  <c r="O29" i="50" s="1"/>
  <c r="P29" i="50" s="1"/>
  <c r="H29" i="50"/>
  <c r="J29" i="50"/>
  <c r="M28" i="50"/>
  <c r="O28" i="50"/>
  <c r="H28" i="50"/>
  <c r="J28" i="50"/>
  <c r="P28" i="50" s="1"/>
  <c r="M27" i="50"/>
  <c r="O27" i="50"/>
  <c r="H27" i="50"/>
  <c r="J27" i="50" s="1"/>
  <c r="P27" i="50" s="1"/>
  <c r="M26" i="50"/>
  <c r="O26" i="50"/>
  <c r="P26" i="50" s="1"/>
  <c r="H26" i="50"/>
  <c r="J26" i="50"/>
  <c r="M25" i="50"/>
  <c r="O25" i="50" s="1"/>
  <c r="H25" i="50"/>
  <c r="J25" i="50"/>
  <c r="P25" i="50"/>
  <c r="M24" i="50"/>
  <c r="O24" i="50"/>
  <c r="H24" i="50"/>
  <c r="J24" i="50"/>
  <c r="P24" i="50" s="1"/>
  <c r="M23" i="50"/>
  <c r="O23" i="50"/>
  <c r="H23" i="50"/>
  <c r="J23" i="50" s="1"/>
  <c r="P23" i="50" s="1"/>
  <c r="M22" i="50"/>
  <c r="O22" i="50"/>
  <c r="P22" i="50" s="1"/>
  <c r="H22" i="50"/>
  <c r="J22" i="50"/>
  <c r="M21" i="50"/>
  <c r="O21" i="50" s="1"/>
  <c r="P21" i="50" s="1"/>
  <c r="H21" i="50"/>
  <c r="J21" i="50"/>
  <c r="M20" i="50"/>
  <c r="O20" i="50"/>
  <c r="H20" i="50"/>
  <c r="J20" i="50"/>
  <c r="P20" i="50" s="1"/>
  <c r="M19" i="50"/>
  <c r="O19" i="50"/>
  <c r="H19" i="50"/>
  <c r="J19" i="50" s="1"/>
  <c r="P19" i="50" s="1"/>
  <c r="M18" i="50"/>
  <c r="O18" i="50"/>
  <c r="P18" i="50" s="1"/>
  <c r="H18" i="50"/>
  <c r="J18" i="50"/>
  <c r="M17" i="50"/>
  <c r="O17" i="50" s="1"/>
  <c r="P17" i="50" s="1"/>
  <c r="H17" i="50"/>
  <c r="J17" i="50"/>
  <c r="M16" i="50"/>
  <c r="O16" i="50"/>
  <c r="H16" i="50"/>
  <c r="J16" i="50"/>
  <c r="P16" i="50" s="1"/>
  <c r="M15" i="50"/>
  <c r="O15" i="50"/>
  <c r="H15" i="50"/>
  <c r="J15" i="50" s="1"/>
  <c r="P15" i="50" s="1"/>
  <c r="M14" i="50"/>
  <c r="O14" i="50"/>
  <c r="P14" i="50" s="1"/>
  <c r="H14" i="50"/>
  <c r="J14" i="50"/>
  <c r="M13" i="50"/>
  <c r="O13" i="50" s="1"/>
  <c r="P13" i="50" s="1"/>
  <c r="H13" i="50"/>
  <c r="J13" i="50"/>
  <c r="M12" i="50"/>
  <c r="O12" i="50"/>
  <c r="H12" i="50"/>
  <c r="J12" i="50"/>
  <c r="P12" i="50" s="1"/>
  <c r="M11" i="50"/>
  <c r="O11" i="50"/>
  <c r="H11" i="50"/>
  <c r="J11" i="50" s="1"/>
  <c r="P11" i="50" s="1"/>
  <c r="M29" i="51"/>
  <c r="O29" i="51"/>
  <c r="P29" i="51" s="1"/>
  <c r="H29" i="51"/>
  <c r="J29" i="51"/>
  <c r="M28" i="51"/>
  <c r="O28" i="51" s="1"/>
  <c r="P28" i="51" s="1"/>
  <c r="H28" i="51"/>
  <c r="J28" i="51"/>
  <c r="M27" i="51"/>
  <c r="O27" i="51"/>
  <c r="H27" i="51"/>
  <c r="J27" i="51"/>
  <c r="P27" i="51" s="1"/>
  <c r="M26" i="51"/>
  <c r="O26" i="51"/>
  <c r="H26" i="51"/>
  <c r="J26" i="51" s="1"/>
  <c r="P26" i="51" s="1"/>
  <c r="M25" i="51"/>
  <c r="O25" i="51"/>
  <c r="P25" i="51" s="1"/>
  <c r="H25" i="51"/>
  <c r="J25" i="51"/>
  <c r="M24" i="51"/>
  <c r="O24" i="51" s="1"/>
  <c r="P24" i="51" s="1"/>
  <c r="H24" i="51"/>
  <c r="J24" i="51"/>
  <c r="M23" i="51"/>
  <c r="O23" i="51"/>
  <c r="H23" i="51"/>
  <c r="J23" i="51"/>
  <c r="P23" i="51" s="1"/>
  <c r="M22" i="51"/>
  <c r="O22" i="51"/>
  <c r="H22" i="51"/>
  <c r="J22" i="51" s="1"/>
  <c r="P22" i="51" s="1"/>
  <c r="M21" i="51"/>
  <c r="O21" i="51"/>
  <c r="P21" i="51" s="1"/>
  <c r="H21" i="51"/>
  <c r="J21" i="51"/>
  <c r="M20" i="51"/>
  <c r="O20" i="51" s="1"/>
  <c r="P20" i="51" s="1"/>
  <c r="H20" i="51"/>
  <c r="J20" i="51"/>
  <c r="M19" i="51"/>
  <c r="O19" i="51"/>
  <c r="H19" i="51"/>
  <c r="J19" i="51"/>
  <c r="P19" i="51" s="1"/>
  <c r="M18" i="51"/>
  <c r="O18" i="51"/>
  <c r="H18" i="51"/>
  <c r="J18" i="51" s="1"/>
  <c r="P18" i="51" s="1"/>
  <c r="M17" i="51"/>
  <c r="O17" i="51"/>
  <c r="P17" i="51" s="1"/>
  <c r="H17" i="51"/>
  <c r="J17" i="51"/>
  <c r="M16" i="51"/>
  <c r="O16" i="51" s="1"/>
  <c r="P16" i="51" s="1"/>
  <c r="H16" i="51"/>
  <c r="J16" i="51"/>
  <c r="M15" i="51"/>
  <c r="O15" i="51"/>
  <c r="H15" i="51"/>
  <c r="J15" i="51"/>
  <c r="P15" i="51" s="1"/>
  <c r="M14" i="51"/>
  <c r="O14" i="51"/>
  <c r="H14" i="51"/>
  <c r="J14" i="51" s="1"/>
  <c r="P14" i="51" s="1"/>
  <c r="M13" i="51"/>
  <c r="O13" i="51"/>
  <c r="P13" i="51" s="1"/>
  <c r="H13" i="51"/>
  <c r="J13" i="51"/>
  <c r="M12" i="51"/>
  <c r="O12" i="51" s="1"/>
  <c r="P12" i="51" s="1"/>
  <c r="H12" i="51"/>
  <c r="J12" i="51"/>
  <c r="M11" i="51"/>
  <c r="O11" i="51"/>
  <c r="H11" i="51"/>
  <c r="J11" i="51"/>
  <c r="P11" i="51" s="1"/>
  <c r="M29" i="52"/>
  <c r="O29" i="52"/>
  <c r="H29" i="52"/>
  <c r="J29" i="52" s="1"/>
  <c r="P29" i="52" s="1"/>
  <c r="M28" i="52"/>
  <c r="O28" i="52"/>
  <c r="P28" i="52" s="1"/>
  <c r="H28" i="52"/>
  <c r="J28" i="52"/>
  <c r="M27" i="52"/>
  <c r="O27" i="52" s="1"/>
  <c r="P27" i="52" s="1"/>
  <c r="H27" i="52"/>
  <c r="J27" i="52"/>
  <c r="M26" i="52"/>
  <c r="O26" i="52"/>
  <c r="H26" i="52"/>
  <c r="J26" i="52"/>
  <c r="P26" i="52" s="1"/>
  <c r="M25" i="52"/>
  <c r="O25" i="52"/>
  <c r="H25" i="52"/>
  <c r="J25" i="52" s="1"/>
  <c r="P25" i="52" s="1"/>
  <c r="M24" i="52"/>
  <c r="O24" i="52"/>
  <c r="P24" i="52" s="1"/>
  <c r="H24" i="52"/>
  <c r="J24" i="52"/>
  <c r="M23" i="52"/>
  <c r="O23" i="52" s="1"/>
  <c r="P23" i="52" s="1"/>
  <c r="H23" i="52"/>
  <c r="J23" i="52"/>
  <c r="M22" i="52"/>
  <c r="O22" i="52" s="1"/>
  <c r="H22" i="52"/>
  <c r="J22" i="52"/>
  <c r="M21" i="52"/>
  <c r="O21" i="52"/>
  <c r="H21" i="52"/>
  <c r="J21" i="52" s="1"/>
  <c r="M20" i="52"/>
  <c r="O20" i="52"/>
  <c r="P20" i="52" s="1"/>
  <c r="H20" i="52"/>
  <c r="J20" i="52"/>
  <c r="M19" i="52"/>
  <c r="O19" i="52" s="1"/>
  <c r="P19" i="52" s="1"/>
  <c r="H19" i="52"/>
  <c r="J19" i="52"/>
  <c r="M18" i="52"/>
  <c r="O18" i="52"/>
  <c r="H18" i="52"/>
  <c r="J18" i="52"/>
  <c r="P18" i="52" s="1"/>
  <c r="M17" i="52"/>
  <c r="O17" i="52"/>
  <c r="H17" i="52"/>
  <c r="J17" i="52" s="1"/>
  <c r="M16" i="52"/>
  <c r="O16" i="52"/>
  <c r="P16" i="52" s="1"/>
  <c r="H16" i="52"/>
  <c r="J16" i="52"/>
  <c r="M15" i="52"/>
  <c r="O15" i="52" s="1"/>
  <c r="P15" i="52" s="1"/>
  <c r="H15" i="52"/>
  <c r="J15" i="52"/>
  <c r="M14" i="52"/>
  <c r="O14" i="52"/>
  <c r="H14" i="52"/>
  <c r="J14" i="52"/>
  <c r="P14" i="52" s="1"/>
  <c r="M13" i="52"/>
  <c r="O13" i="52"/>
  <c r="H13" i="52"/>
  <c r="J13" i="52" s="1"/>
  <c r="M12" i="52"/>
  <c r="O12" i="52"/>
  <c r="P12" i="52" s="1"/>
  <c r="H12" i="52"/>
  <c r="J12" i="52"/>
  <c r="M11" i="52"/>
  <c r="O11" i="52" s="1"/>
  <c r="P11" i="52" s="1"/>
  <c r="H11" i="52"/>
  <c r="J11" i="52"/>
  <c r="B2" i="93"/>
  <c r="B2" i="86"/>
  <c r="B2" i="87"/>
  <c r="B2" i="88"/>
  <c r="B2" i="82"/>
  <c r="B2" i="83"/>
  <c r="B2" i="84"/>
  <c r="B2" i="78"/>
  <c r="B2" i="79" s="1"/>
  <c r="B2" i="80" s="1"/>
  <c r="B2" i="76"/>
  <c r="P10" i="48"/>
  <c r="O10" i="48"/>
  <c r="N10" i="48"/>
  <c r="M10" i="48"/>
  <c r="L10" i="48"/>
  <c r="K10" i="48"/>
  <c r="J10" i="48"/>
  <c r="I10" i="48"/>
  <c r="H10" i="48"/>
  <c r="G10" i="48"/>
  <c r="F10" i="48"/>
  <c r="E10" i="48"/>
  <c r="E11" i="48"/>
  <c r="D10" i="48"/>
  <c r="D11" i="48"/>
  <c r="M30" i="49"/>
  <c r="O30" i="49"/>
  <c r="P30" i="49" s="1"/>
  <c r="H30" i="49"/>
  <c r="J30" i="49"/>
  <c r="M30" i="50"/>
  <c r="O30" i="50"/>
  <c r="P30" i="50" s="1"/>
  <c r="H30" i="50"/>
  <c r="J30" i="50"/>
  <c r="M30" i="51"/>
  <c r="O30" i="51"/>
  <c r="P30" i="51" s="1"/>
  <c r="H30" i="51"/>
  <c r="J30" i="51"/>
  <c r="M30" i="52"/>
  <c r="O30" i="52"/>
  <c r="P30" i="52" s="1"/>
  <c r="H30" i="52"/>
  <c r="J30" i="52"/>
  <c r="N29" i="48"/>
  <c r="O29" i="48" s="1"/>
  <c r="L29" i="48"/>
  <c r="K29" i="48"/>
  <c r="M29" i="48"/>
  <c r="I29" i="48"/>
  <c r="G29" i="48"/>
  <c r="F29" i="48"/>
  <c r="E29" i="48"/>
  <c r="H29" i="48" s="1"/>
  <c r="J29" i="48" s="1"/>
  <c r="P29" i="48" s="1"/>
  <c r="D29" i="48"/>
  <c r="N28" i="48"/>
  <c r="L28" i="48"/>
  <c r="K28" i="48"/>
  <c r="M28" i="48" s="1"/>
  <c r="O28" i="48" s="1"/>
  <c r="I28" i="48"/>
  <c r="G28" i="48"/>
  <c r="F28" i="48"/>
  <c r="E28" i="48"/>
  <c r="D28" i="48"/>
  <c r="N27" i="48"/>
  <c r="O27" i="48" s="1"/>
  <c r="L27" i="48"/>
  <c r="K27" i="48"/>
  <c r="M27" i="48"/>
  <c r="I27" i="48"/>
  <c r="G27" i="48"/>
  <c r="F27" i="48"/>
  <c r="E27" i="48"/>
  <c r="H27" i="48" s="1"/>
  <c r="D27" i="48"/>
  <c r="J27" i="48"/>
  <c r="P27" i="48" s="1"/>
  <c r="N26" i="48"/>
  <c r="L26" i="48"/>
  <c r="K26" i="48"/>
  <c r="M26" i="48" s="1"/>
  <c r="O26" i="48" s="1"/>
  <c r="I26" i="48"/>
  <c r="G26" i="48"/>
  <c r="F26" i="48"/>
  <c r="E26" i="48"/>
  <c r="D26" i="48"/>
  <c r="N25" i="48"/>
  <c r="O25" i="48" s="1"/>
  <c r="L25" i="48"/>
  <c r="K25" i="48"/>
  <c r="I25" i="48"/>
  <c r="G25" i="48"/>
  <c r="F25" i="48"/>
  <c r="E25" i="48"/>
  <c r="D25" i="48"/>
  <c r="H25" i="48"/>
  <c r="J25" i="48" s="1"/>
  <c r="P25" i="48" s="1"/>
  <c r="N24" i="48"/>
  <c r="L24" i="48"/>
  <c r="K24" i="48"/>
  <c r="M24" i="48" s="1"/>
  <c r="O24" i="48" s="1"/>
  <c r="I24" i="48"/>
  <c r="G24" i="48"/>
  <c r="F24" i="48"/>
  <c r="E24" i="48"/>
  <c r="D24" i="48"/>
  <c r="H24" i="48" s="1"/>
  <c r="J24" i="48" s="1"/>
  <c r="P24" i="48" s="1"/>
  <c r="N23" i="48"/>
  <c r="L23" i="48"/>
  <c r="K23" i="48"/>
  <c r="M23" i="48"/>
  <c r="O23" i="48" s="1"/>
  <c r="I23" i="48"/>
  <c r="G23" i="48"/>
  <c r="F23" i="48"/>
  <c r="H23" i="48" s="1"/>
  <c r="J23" i="48" s="1"/>
  <c r="P23" i="48" s="1"/>
  <c r="E23" i="48"/>
  <c r="D23" i="48"/>
  <c r="N22" i="48"/>
  <c r="L22" i="48"/>
  <c r="K22" i="48"/>
  <c r="I22" i="48"/>
  <c r="G22" i="48"/>
  <c r="F22" i="48"/>
  <c r="E22" i="48"/>
  <c r="D22" i="48"/>
  <c r="N21" i="48"/>
  <c r="O21" i="48" s="1"/>
  <c r="L21" i="48"/>
  <c r="K21" i="48"/>
  <c r="I21" i="48"/>
  <c r="G21" i="48"/>
  <c r="F21" i="48"/>
  <c r="E21" i="48"/>
  <c r="D21" i="48"/>
  <c r="N20" i="48"/>
  <c r="O20" i="48" s="1"/>
  <c r="L20" i="48"/>
  <c r="K20" i="48"/>
  <c r="I20" i="48"/>
  <c r="G20" i="48"/>
  <c r="F20" i="48"/>
  <c r="E20" i="48"/>
  <c r="D20" i="48"/>
  <c r="N19" i="48"/>
  <c r="O19" i="48" s="1"/>
  <c r="L19" i="48"/>
  <c r="K19" i="48"/>
  <c r="M19" i="48"/>
  <c r="I19" i="48"/>
  <c r="G19" i="48"/>
  <c r="F19" i="48"/>
  <c r="E19" i="48"/>
  <c r="H19" i="48" s="1"/>
  <c r="D19" i="48"/>
  <c r="N18" i="48"/>
  <c r="L18" i="48"/>
  <c r="K18" i="48"/>
  <c r="I18" i="48"/>
  <c r="G18" i="48"/>
  <c r="F18" i="48"/>
  <c r="E18" i="48"/>
  <c r="H18" i="48" s="1"/>
  <c r="J18" i="48" s="1"/>
  <c r="P18" i="48" s="1"/>
  <c r="D18" i="48"/>
  <c r="N17" i="48"/>
  <c r="O17" i="48" s="1"/>
  <c r="L17" i="48"/>
  <c r="K17" i="48"/>
  <c r="I17" i="48"/>
  <c r="G17" i="48"/>
  <c r="F17" i="48"/>
  <c r="E17" i="48"/>
  <c r="D17" i="48"/>
  <c r="N16" i="48"/>
  <c r="L16" i="48"/>
  <c r="K16" i="48"/>
  <c r="I16" i="48"/>
  <c r="G16" i="48"/>
  <c r="F16" i="48"/>
  <c r="E16" i="48"/>
  <c r="D16" i="48"/>
  <c r="N15" i="48"/>
  <c r="L15" i="48"/>
  <c r="K15" i="48"/>
  <c r="M15" i="48"/>
  <c r="O15" i="48"/>
  <c r="I15" i="48"/>
  <c r="G15" i="48"/>
  <c r="F15" i="48"/>
  <c r="E15" i="48"/>
  <c r="H15" i="48" s="1"/>
  <c r="D15" i="48"/>
  <c r="J15" i="48"/>
  <c r="P15" i="48" s="1"/>
  <c r="N14" i="48"/>
  <c r="L14" i="48"/>
  <c r="K14" i="48"/>
  <c r="M14" i="48" s="1"/>
  <c r="O14" i="48" s="1"/>
  <c r="I14" i="48"/>
  <c r="G14" i="48"/>
  <c r="F14" i="48"/>
  <c r="H14" i="48" s="1"/>
  <c r="J14" i="48" s="1"/>
  <c r="P14" i="48" s="1"/>
  <c r="E14" i="48"/>
  <c r="D14" i="48"/>
  <c r="N13" i="48"/>
  <c r="L13" i="48"/>
  <c r="K13" i="48"/>
  <c r="M13" i="48" s="1"/>
  <c r="O13" i="48" s="1"/>
  <c r="I13" i="48"/>
  <c r="G13" i="48"/>
  <c r="F13" i="48"/>
  <c r="E13" i="48"/>
  <c r="D13" i="48"/>
  <c r="H13" i="48" s="1"/>
  <c r="J13" i="48" s="1"/>
  <c r="P13" i="48" s="1"/>
  <c r="N12" i="48"/>
  <c r="L12" i="48"/>
  <c r="M12" i="48" s="1"/>
  <c r="O12" i="48" s="1"/>
  <c r="K12" i="48"/>
  <c r="I12" i="48"/>
  <c r="G12" i="48"/>
  <c r="F12" i="48"/>
  <c r="E12" i="48"/>
  <c r="D12" i="48"/>
  <c r="N11" i="48"/>
  <c r="L11" i="48"/>
  <c r="K11" i="48"/>
  <c r="M11" i="48"/>
  <c r="O11" i="48" s="1"/>
  <c r="I11" i="48"/>
  <c r="G11" i="48"/>
  <c r="F11" i="48"/>
  <c r="N30" i="48"/>
  <c r="L30" i="48"/>
  <c r="M30" i="48" s="1"/>
  <c r="O30" i="48" s="1"/>
  <c r="P30" i="48" s="1"/>
  <c r="K30" i="48"/>
  <c r="I30" i="48"/>
  <c r="G30" i="48"/>
  <c r="F30" i="48"/>
  <c r="E30" i="48"/>
  <c r="D30" i="48"/>
  <c r="H30" i="48" s="1"/>
  <c r="J30" i="48" s="1"/>
  <c r="H12" i="48"/>
  <c r="J12" i="48" s="1"/>
  <c r="H20" i="48"/>
  <c r="J20" i="48" s="1"/>
  <c r="P20" i="48" s="1"/>
  <c r="H28" i="48"/>
  <c r="J28" i="48" s="1"/>
  <c r="H16" i="48"/>
  <c r="J16" i="48"/>
  <c r="M16" i="48"/>
  <c r="O16" i="48"/>
  <c r="M17" i="48"/>
  <c r="M18" i="48"/>
  <c r="O18" i="48" s="1"/>
  <c r="J19" i="48"/>
  <c r="P19" i="48" s="1"/>
  <c r="M20" i="48"/>
  <c r="H21" i="48"/>
  <c r="J21" i="48" s="1"/>
  <c r="M21" i="48"/>
  <c r="M25" i="48"/>
  <c r="P21" i="48" l="1"/>
  <c r="P16" i="48"/>
  <c r="P12" i="48"/>
  <c r="P28" i="48"/>
  <c r="P17" i="49"/>
  <c r="H11" i="48"/>
  <c r="J11" i="48" s="1"/>
  <c r="P11" i="48" s="1"/>
  <c r="H22" i="48"/>
  <c r="J22" i="48" s="1"/>
  <c r="P22" i="48" s="1"/>
  <c r="P22" i="52"/>
  <c r="H17" i="48"/>
  <c r="J17" i="48" s="1"/>
  <c r="P17" i="48" s="1"/>
  <c r="M22" i="48"/>
  <c r="O22" i="48" s="1"/>
  <c r="H26" i="48"/>
  <c r="J26" i="48" s="1"/>
  <c r="P26" i="48" s="1"/>
  <c r="P13" i="52"/>
  <c r="P17" i="52"/>
  <c r="P21" i="52"/>
  <c r="P11" i="49"/>
  <c r="P21" i="49"/>
  <c r="P27" i="49"/>
</calcChain>
</file>

<file path=xl/sharedStrings.xml><?xml version="1.0" encoding="utf-8"?>
<sst xmlns="http://schemas.openxmlformats.org/spreadsheetml/2006/main" count="4241" uniqueCount="506">
  <si>
    <t>平成</t>
  </si>
  <si>
    <t>年</t>
  </si>
  <si>
    <t>業　　務　　月　　報</t>
    <phoneticPr fontId="9"/>
  </si>
  <si>
    <t>Ｍｏｎｔｈｌｙ　Ｒｅｐｏｒｔ</t>
    <phoneticPr fontId="9"/>
  </si>
  <si>
    <t>財　団　法　人</t>
    <phoneticPr fontId="9"/>
  </si>
  <si>
    <t>日本食肉流通センター</t>
    <phoneticPr fontId="9"/>
  </si>
  <si>
    <t>JAPAN　MEAT　TRADING　CENTER</t>
    <phoneticPr fontId="9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</si>
  <si>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</si>
  <si>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</si>
  <si>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4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</si>
  <si>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</si>
  <si>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</si>
  <si>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</si>
  <si>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</si>
  <si>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</si>
  <si>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6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</si>
  <si>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</si>
  <si>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19"/>
  </si>
  <si>
    <t>（２）和牛チルド「３」の品目別価格</t>
  </si>
  <si>
    <t>（４）等級・畜種別チルド「フルセット」価格の対比</t>
    <phoneticPr fontId="6"/>
  </si>
  <si>
    <t>（３）乳牛チルド「２」の品目別価格</t>
    <phoneticPr fontId="4"/>
  </si>
  <si>
    <t>（５）輸入牛肉の品目別価格</t>
    <phoneticPr fontId="6"/>
  </si>
  <si>
    <t>（４）交雑牛チルド「３」の品目別価格</t>
    <phoneticPr fontId="4"/>
  </si>
  <si>
    <t>（５）等級・畜種別チルド「フルセット」価格の対比</t>
    <phoneticPr fontId="4"/>
  </si>
  <si>
    <t>２　豚部分肉</t>
  </si>
  <si>
    <t>（６）輸入牛肉の品目別価格</t>
    <phoneticPr fontId="4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</si>
  <si>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</si>
  <si>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</si>
  <si>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</si>
  <si>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4"/>
  </si>
  <si>
    <t>Ⅱ－２　取引価格情報（近畿圏）</t>
  </si>
  <si>
    <t>（３）交雑牛チルド「３」の品目別価格</t>
    <phoneticPr fontId="6"/>
  </si>
  <si>
    <t>（３）等級・畜種別チルド「フルセット」価格の対比</t>
    <phoneticPr fontId="6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</si>
  <si>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4"/>
  </si>
  <si>
    <t>＜本書利用上の留意事項＞</t>
    <phoneticPr fontId="4"/>
  </si>
  <si>
    <t>１．平成20年12月からは、公表地域に「九州地域」を追加した。</t>
    <phoneticPr fontId="4"/>
  </si>
  <si>
    <t>２．平成元年4月以降のデータは、「消費税込み」である。</t>
    <phoneticPr fontId="4"/>
  </si>
  <si>
    <t>　　　　　</t>
    <phoneticPr fontId="4"/>
  </si>
  <si>
    <t>部分肉価格公表に使用した収集データ量 （ 取引重量ベース ）</t>
    <phoneticPr fontId="6"/>
  </si>
  <si>
    <t>(１)</t>
    <phoneticPr fontId="6"/>
  </si>
  <si>
    <t>合計</t>
    <phoneticPr fontId="6"/>
  </si>
  <si>
    <t>( 単位 ： kg )</t>
    <rPh sb="2" eb="4">
      <t>タンイ</t>
    </rPh>
    <phoneticPr fontId="6"/>
  </si>
  <si>
    <t>国産牛</t>
    <rPh sb="0" eb="1">
      <t>クニ</t>
    </rPh>
    <rPh sb="1" eb="2">
      <t>サン</t>
    </rPh>
    <rPh sb="2" eb="3">
      <t>ギュウ</t>
    </rPh>
    <phoneticPr fontId="6"/>
  </si>
  <si>
    <t>国産豚</t>
    <rPh sb="0" eb="1">
      <t>クニ</t>
    </rPh>
    <rPh sb="1" eb="2">
      <t>サン</t>
    </rPh>
    <rPh sb="2" eb="3">
      <t>ブタ</t>
    </rPh>
    <phoneticPr fontId="6"/>
  </si>
  <si>
    <t>和牛チルド</t>
    <rPh sb="0" eb="2">
      <t>ワギュウ</t>
    </rPh>
    <phoneticPr fontId="6"/>
  </si>
  <si>
    <t>乳牛チルド</t>
    <rPh sb="0" eb="2">
      <t>ニュウギュウ</t>
    </rPh>
    <phoneticPr fontId="6"/>
  </si>
  <si>
    <t>交雑牛チルド</t>
    <rPh sb="0" eb="2">
      <t>コウザツ</t>
    </rPh>
    <rPh sb="2" eb="3">
      <t>ギュウ</t>
    </rPh>
    <phoneticPr fontId="6"/>
  </si>
  <si>
    <t>小計</t>
    <rPh sb="0" eb="2">
      <t>ショウケイ</t>
    </rPh>
    <phoneticPr fontId="6"/>
  </si>
  <si>
    <t>輸入牛肉</t>
    <rPh sb="0" eb="2">
      <t>ユニュウ</t>
    </rPh>
    <rPh sb="2" eb="4">
      <t>ギュウニク</t>
    </rPh>
    <phoneticPr fontId="6"/>
  </si>
  <si>
    <t>牛肉計</t>
    <rPh sb="2" eb="3">
      <t>ケイ</t>
    </rPh>
    <phoneticPr fontId="6"/>
  </si>
  <si>
    <t>豚カット肉</t>
    <rPh sb="0" eb="1">
      <t>ブタ</t>
    </rPh>
    <rPh sb="4" eb="5">
      <t>ニク</t>
    </rPh>
    <phoneticPr fontId="6"/>
  </si>
  <si>
    <t>豚フローズン</t>
    <phoneticPr fontId="6"/>
  </si>
  <si>
    <t>輸入豚肉</t>
    <rPh sb="0" eb="2">
      <t>ユニュウ</t>
    </rPh>
    <rPh sb="2" eb="4">
      <t>ブタニク</t>
    </rPh>
    <phoneticPr fontId="6"/>
  </si>
  <si>
    <t>豚肉計</t>
    <rPh sb="0" eb="1">
      <t>ブタ</t>
    </rPh>
    <rPh sb="2" eb="3">
      <t>ケイ</t>
    </rPh>
    <phoneticPr fontId="6"/>
  </si>
  <si>
    <t>計</t>
    <rPh sb="0" eb="1">
      <t>ケイ</t>
    </rPh>
    <phoneticPr fontId="6"/>
  </si>
  <si>
    <t>「４」</t>
    <phoneticPr fontId="6"/>
  </si>
  <si>
    <t>「３」</t>
    <phoneticPr fontId="6"/>
  </si>
  <si>
    <t>｢２｣</t>
  </si>
  <si>
    <t>｢Ⅰ｣</t>
  </si>
  <si>
    <t>｢Ⅰ｣</t>
    <phoneticPr fontId="6"/>
  </si>
  <si>
    <t/>
  </si>
  <si>
    <t>月</t>
    <phoneticPr fontId="6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</si>
  <si>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</si>
  <si>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t>( 注 )</t>
    <rPh sb="2" eb="3">
      <t>チュウ</t>
    </rPh>
    <phoneticPr fontId="6"/>
  </si>
  <si>
    <t>平成１８年の乳牛チルド「２」については、乳牛チルド「３」を含む。</t>
    <rPh sb="6" eb="8">
      <t>ニュウギュウ</t>
    </rPh>
    <rPh sb="29" eb="30">
      <t>フク</t>
    </rPh>
    <phoneticPr fontId="6"/>
  </si>
  <si>
    <t>(２)</t>
  </si>
  <si>
    <t>首都圏</t>
    <phoneticPr fontId="6"/>
  </si>
  <si>
    <t>( 単位 ： kg )</t>
  </si>
  <si>
    <t>豚フローズン</t>
    <rPh sb="0" eb="1">
      <t>ブタ</t>
    </rPh>
    <phoneticPr fontId="6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</si>
  <si>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6"/>
  </si>
  <si>
    <t>月</t>
  </si>
  <si>
    <t>( 注 )</t>
  </si>
  <si>
    <t>平成１８年の乳牛チルド「２」については、乳牛チルド「３」を含む。</t>
  </si>
  <si>
    <t>(３)</t>
  </si>
  <si>
    <t>近畿圏</t>
    <phoneticPr fontId="6"/>
  </si>
  <si>
    <t>(４)</t>
  </si>
  <si>
    <t>中京圏</t>
    <phoneticPr fontId="6"/>
  </si>
  <si>
    <t>(５)</t>
  </si>
  <si>
    <t>九州地域</t>
    <phoneticPr fontId="6"/>
  </si>
  <si>
    <r>
      <t>24</t>
    </r>
    <r>
      <rPr>
        <sz val="8"/>
        <rFont val="ＭＳ Ｐ明朝"/>
        <family val="1"/>
        <charset val="128"/>
      </rPr>
      <t>年</t>
    </r>
    <rPh sb="2" eb="3">
      <t>ネン</t>
    </rPh>
    <phoneticPr fontId="6"/>
  </si>
  <si>
    <r>
      <t>24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</si>
  <si>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Ⅱ-１　取　引　価　格　情　報　（首都圏）</t>
    <phoneticPr fontId="4"/>
  </si>
  <si>
    <t>１　牛　部　分　肉</t>
    <phoneticPr fontId="4"/>
  </si>
  <si>
    <t>(1)和牛チルド「4」の品目別価格</t>
    <phoneticPr fontId="4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</si>
  <si>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</si>
  <si>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</si>
  <si>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</si>
  <si>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</si>
  <si>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</si>
  <si>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</si>
  <si>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</si>
  <si>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</si>
  <si>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</si>
  <si>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</si>
  <si>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</si>
  <si>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</si>
  <si>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</si>
  <si>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23年</t>
    <rPh sb="2" eb="3">
      <t>ネン</t>
    </rPh>
    <phoneticPr fontId="4"/>
  </si>
  <si>
    <t>月</t>
    <rPh sb="0" eb="1">
      <t>ガツ</t>
    </rPh>
    <phoneticPr fontId="4"/>
  </si>
  <si>
    <t>24年</t>
    <rPh sb="2" eb="3">
      <t>ネン</t>
    </rPh>
    <phoneticPr fontId="4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</si>
  <si>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</si>
  <si>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</si>
  <si>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</si>
  <si>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</si>
  <si>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</si>
  <si>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4"/>
  </si>
  <si>
    <t>和牛チルド「4」は、速報としては公表していない。</t>
    <phoneticPr fontId="4"/>
  </si>
  <si>
    <t>2．</t>
    <phoneticPr fontId="4"/>
  </si>
  <si>
    <t>価格は消費税込みである。</t>
    <phoneticPr fontId="4"/>
  </si>
  <si>
    <t>(1)和牛チルド「4」の品目別価格　(つづき)</t>
    <phoneticPr fontId="4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</si>
  <si>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</si>
  <si>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</si>
  <si>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</si>
  <si>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</si>
  <si>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</si>
  <si>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4"/>
  </si>
  <si>
    <t>サ　　ー　　ロ　　イ　　　ン</t>
  </si>
  <si>
    <t>(2)和牛チルド「3」の品目別価格</t>
    <phoneticPr fontId="4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</si>
  <si>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</si>
  <si>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</si>
  <si>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</si>
  <si>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</si>
  <si>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</si>
  <si>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</si>
  <si>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</si>
  <si>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</si>
  <si>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</si>
  <si>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</si>
  <si>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4"/>
  </si>
  <si>
    <t>(2)和牛チルド「3」の品目別価格　（つづき）</t>
    <phoneticPr fontId="4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</si>
  <si>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</si>
  <si>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</si>
  <si>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</si>
  <si>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</si>
  <si>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</si>
  <si>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</si>
  <si>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</si>
  <si>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</si>
  <si>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</si>
  <si>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</si>
  <si>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</si>
  <si>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</si>
  <si>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4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</si>
  <si>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</si>
  <si>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</si>
  <si>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</si>
  <si>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</si>
  <si>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</si>
  <si>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</si>
  <si>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</si>
  <si>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(3)乳牛チルド「2」の品目別価格　（つづき）</t>
    <rPh sb="3" eb="4">
      <t>ニュウ</t>
    </rPh>
    <rPh sb="4" eb="5">
      <t>ギュウ</t>
    </rPh>
    <phoneticPr fontId="4"/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</si>
  <si>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</si>
  <si>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</si>
  <si>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</si>
  <si>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２４年</t>
    <rPh sb="2" eb="3">
      <t>ネン</t>
    </rPh>
    <phoneticPr fontId="6"/>
  </si>
  <si>
    <t>三　角　ば　ら</t>
  </si>
  <si>
    <t>ブ　リ　ス　ケ　ッ　ト</t>
  </si>
  <si>
    <t>月</t>
    <rPh sb="0" eb="1">
      <t>ガツ</t>
    </rPh>
    <phoneticPr fontId="6"/>
  </si>
  <si>
    <t>骨　付　き　ロ　イ　ン</t>
  </si>
  <si>
    <t>(4)交雑牛チルド「3」の品目別価格</t>
    <rPh sb="3" eb="5">
      <t>コウザツ</t>
    </rPh>
    <rPh sb="5" eb="6">
      <t>ギュウ</t>
    </rPh>
    <phoneticPr fontId="4"/>
  </si>
  <si>
    <t>第1週</t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</si>
  <si>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</si>
  <si>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(4)交雑牛チルド「3」の品目別価格　（つづき）</t>
    <rPh sb="3" eb="5">
      <t>コウザツ</t>
    </rPh>
    <rPh sb="5" eb="6">
      <t>ギュウ</t>
    </rPh>
    <phoneticPr fontId="4"/>
  </si>
  <si>
    <t>(5)等級・畜種別チルド「フルセット」価格の対比</t>
    <phoneticPr fontId="4"/>
  </si>
  <si>
    <t>（単位：円／㎏・㎏）</t>
    <phoneticPr fontId="4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</si>
  <si>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</si>
  <si>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</si>
  <si>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</si>
  <si>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</si>
  <si>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</si>
  <si>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</si>
  <si>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</si>
  <si>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</si>
  <si>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22年</t>
    <rPh sb="2" eb="3">
      <t>ネン</t>
    </rPh>
    <phoneticPr fontId="4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</si>
  <si>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4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</si>
  <si>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</si>
  <si>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</si>
  <si>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</si>
  <si>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</si>
  <si>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</si>
  <si>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</si>
  <si>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</si>
  <si>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</si>
  <si>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</si>
  <si>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</si>
  <si>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</si>
  <si>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</si>
  <si>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</si>
  <si>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</si>
  <si>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</si>
  <si>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</si>
  <si>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</si>
  <si>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</si>
  <si>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取引価格情報は、速報として公表したものである。</t>
    <phoneticPr fontId="4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</si>
  <si>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</si>
  <si>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</si>
  <si>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</si>
  <si>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</si>
  <si>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</si>
  <si>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</si>
  <si>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</si>
  <si>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</si>
  <si>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4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</si>
  <si>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</si>
  <si>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</si>
  <si>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</si>
  <si>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</si>
  <si>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4"/>
  </si>
  <si>
    <t>(1)豚カット肉「Ⅰ」の品目別価格</t>
    <phoneticPr fontId="4"/>
  </si>
  <si>
    <t>か　　た　　ロ　　ー　　ス</t>
    <phoneticPr fontId="4"/>
  </si>
  <si>
    <t>　う　　　　　　　　　で</t>
    <phoneticPr fontId="4"/>
  </si>
  <si>
    <t>ロ        ー　　　　ス</t>
    <phoneticPr fontId="4"/>
  </si>
  <si>
    <t>ば　　　　　　　　　ら</t>
    <phoneticPr fontId="4"/>
  </si>
  <si>
    <t>　年月日</t>
  </si>
  <si>
    <t>安 値</t>
    <phoneticPr fontId="4"/>
  </si>
  <si>
    <t>高 値</t>
    <phoneticPr fontId="4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</si>
  <si>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</si>
  <si>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</si>
  <si>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</si>
  <si>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</si>
  <si>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4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</si>
  <si>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</si>
  <si>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</si>
  <si>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</si>
  <si>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</si>
  <si>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4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</si>
  <si>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</si>
  <si>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</si>
  <si>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</si>
  <si>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</si>
  <si>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</si>
  <si>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</si>
  <si>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4"/>
  </si>
  <si>
    <t>豚フローズン「Ⅰ」は、速報として公表していない。</t>
    <phoneticPr fontId="4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</si>
  <si>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4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</si>
  <si>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</si>
  <si>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</si>
  <si>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</si>
  <si>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</si>
  <si>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</si>
  <si>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4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</si>
  <si>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</si>
  <si>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</si>
  <si>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</si>
  <si>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</si>
  <si>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</si>
  <si>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4"/>
  </si>
  <si>
    <t>平成13年2月上旬分より、速報として公表を開始した。</t>
    <phoneticPr fontId="4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</si>
  <si>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</si>
  <si>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</si>
  <si>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</si>
  <si>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</si>
  <si>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</si>
  <si>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Ⅱ-２　取　引　価　格　情　報　（近畿圏）　</t>
    <phoneticPr fontId="4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</si>
  <si>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</si>
  <si>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</si>
  <si>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</si>
  <si>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</si>
  <si>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</si>
  <si>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</si>
  <si>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</si>
  <si>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</si>
  <si>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月</t>
    <phoneticPr fontId="4"/>
  </si>
  <si>
    <t>－</t>
  </si>
  <si>
    <t>和牛チルド「4」は、速報としては公表していない。</t>
    <phoneticPr fontId="4"/>
  </si>
  <si>
    <t>まえセット及びももセットはすねなしである。</t>
    <phoneticPr fontId="4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</si>
  <si>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</si>
  <si>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</si>
  <si>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</si>
  <si>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</si>
  <si>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</si>
  <si>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</si>
  <si>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</si>
  <si>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</si>
  <si>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</si>
  <si>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</si>
  <si>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</si>
  <si>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平成</t>
    <rPh sb="0" eb="2">
      <t>ヘイセイ</t>
    </rPh>
    <phoneticPr fontId="4"/>
  </si>
  <si>
    <t>年</t>
    <rPh sb="0" eb="1">
      <t>ネン</t>
    </rPh>
    <phoneticPr fontId="4"/>
  </si>
  <si>
    <t>月</t>
    <phoneticPr fontId="4"/>
  </si>
  <si>
    <t>注 1．</t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</si>
  <si>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</si>
  <si>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まえセット及びももセットはすねなしである。</t>
    <phoneticPr fontId="4"/>
  </si>
  <si>
    <t>価格は消費税込みである。</t>
    <phoneticPr fontId="4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</si>
  <si>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</si>
  <si>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</si>
  <si>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</si>
  <si>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</si>
  <si>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</si>
  <si>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</si>
  <si>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</si>
  <si>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</si>
  <si>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</si>
  <si>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</si>
  <si>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</si>
  <si>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</si>
  <si>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ま　え　セ　ッ　ト</t>
  </si>
  <si>
    <t>リ　ブ　ロ　ー　ス</t>
  </si>
  <si>
    <t>サ　ー　ロ　イ　ン</t>
  </si>
  <si>
    <t>月</t>
    <rPh sb="0" eb="1">
      <t>ガツ</t>
    </rPh>
    <phoneticPr fontId="4"/>
  </si>
  <si>
    <t>(3)乳牛チルド「2」の品目別価格</t>
    <phoneticPr fontId="6"/>
  </si>
  <si>
    <t>※　　三　 角　 ば　 ら</t>
  </si>
  <si>
    <t>※　　ブ リ ス ケ ッ ト</t>
  </si>
  <si>
    <t>(4)交雑牛チルド「3」の品目別価格</t>
    <phoneticPr fontId="6"/>
  </si>
  <si>
    <t>月</t>
    <rPh sb="0" eb="1">
      <t>ガツ</t>
    </rPh>
    <phoneticPr fontId="6"/>
  </si>
  <si>
    <t>ロ イ ン セ ッ ト</t>
  </si>
  <si>
    <t>等 級</t>
  </si>
  <si>
    <t>畜 種</t>
  </si>
  <si>
    <t>乳　　　　　　　　　牛</t>
  </si>
  <si>
    <t>22年</t>
    <rPh sb="2" eb="3">
      <t>ネン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</si>
  <si>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</si>
  <si>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</si>
  <si>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</si>
  <si>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</si>
  <si>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</si>
  <si>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</si>
  <si>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</si>
  <si>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</si>
  <si>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</si>
  <si>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</si>
  <si>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</si>
  <si>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</si>
  <si>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</si>
  <si>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</si>
  <si>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</si>
  <si>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</si>
  <si>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</si>
  <si>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</si>
  <si>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</si>
  <si>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</si>
  <si>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</si>
  <si>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</si>
  <si>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</si>
  <si>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</si>
  <si>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</si>
  <si>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</si>
  <si>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</si>
  <si>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</si>
  <si>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4"/>
  </si>
  <si>
    <t>か    た　　ロ　　ー　　ス</t>
    <phoneticPr fontId="4"/>
  </si>
  <si>
    <t>う　　　　　　　　　で</t>
    <phoneticPr fontId="4"/>
  </si>
  <si>
    <t>年　月　日</t>
    <rPh sb="4" eb="5">
      <t>ヒ</t>
    </rPh>
    <phoneticPr fontId="4"/>
  </si>
  <si>
    <t>安  値</t>
    <phoneticPr fontId="4"/>
  </si>
  <si>
    <t>高　値</t>
    <phoneticPr fontId="4"/>
  </si>
  <si>
    <t>加重平均</t>
    <phoneticPr fontId="4"/>
  </si>
  <si>
    <t>平成</t>
    <phoneticPr fontId="4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</si>
  <si>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</si>
  <si>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</si>
  <si>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</si>
  <si>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</si>
  <si>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4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</si>
  <si>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</si>
  <si>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</si>
  <si>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</si>
  <si>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</si>
  <si>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</si>
  <si>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</si>
  <si>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</si>
  <si>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</si>
  <si>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</si>
  <si>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</si>
  <si>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</si>
  <si>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4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</si>
  <si>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</si>
  <si>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</si>
  <si>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</si>
  <si>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</si>
  <si>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</si>
  <si>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4"/>
  </si>
  <si>
    <t>(1)和牛チルド「3」の品目別価格</t>
    <phoneticPr fontId="4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</si>
  <si>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</si>
  <si>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</si>
  <si>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</si>
  <si>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</si>
  <si>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</si>
  <si>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23年</t>
    <rPh sb="2" eb="3">
      <t>ネン</t>
    </rPh>
    <phoneticPr fontId="4"/>
  </si>
  <si>
    <t>月</t>
    <phoneticPr fontId="4"/>
  </si>
  <si>
    <t>24年</t>
    <rPh sb="2" eb="3">
      <t>ネン</t>
    </rPh>
    <phoneticPr fontId="4"/>
  </si>
  <si>
    <t>和牛チルド「3」は、※印の部位については、平成１４年４月より速報として公表している。</t>
    <phoneticPr fontId="4"/>
  </si>
  <si>
    <t>(1)和牛チルド「3」の品目別価格　（つづき）</t>
    <phoneticPr fontId="4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</si>
  <si>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</si>
  <si>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</si>
  <si>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</si>
  <si>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</si>
  <si>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</si>
  <si>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</si>
  <si>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23年</t>
    <rPh sb="2" eb="3">
      <t>ネン</t>
    </rPh>
    <phoneticPr fontId="6"/>
  </si>
  <si>
    <t>月</t>
    <phoneticPr fontId="6"/>
  </si>
  <si>
    <t>24年</t>
    <rPh sb="2" eb="3">
      <t>ネン</t>
    </rPh>
    <phoneticPr fontId="6"/>
  </si>
  <si>
    <t>２３年</t>
    <rPh sb="2" eb="3">
      <t>ネン</t>
    </rPh>
    <phoneticPr fontId="6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</si>
  <si>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</si>
  <si>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</si>
  <si>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</si>
  <si>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</si>
  <si>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</si>
  <si>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月</t>
    <rPh sb="0" eb="1">
      <t>ガツ</t>
    </rPh>
    <phoneticPr fontId="6"/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</si>
  <si>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</si>
  <si>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</si>
  <si>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</si>
  <si>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</si>
  <si>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22年</t>
    <rPh sb="2" eb="3">
      <t>ネン</t>
    </rPh>
    <phoneticPr fontId="4"/>
  </si>
  <si>
    <t>交雑牛の平成１８年３月分は、２週分を集計したものである。</t>
  </si>
  <si>
    <t>(5)輸入牛肉の品目別価格　(オーストラリア産：グレインフェッド・ミドル)</t>
    <phoneticPr fontId="4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</si>
  <si>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</si>
  <si>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</si>
  <si>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</si>
  <si>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</si>
  <si>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4"/>
  </si>
  <si>
    <t>旬</t>
    <phoneticPr fontId="4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</si>
  <si>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</si>
  <si>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</si>
  <si>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</si>
  <si>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</si>
  <si>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</si>
  <si>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</si>
  <si>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</si>
  <si>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</si>
  <si>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</si>
  <si>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4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</si>
  <si>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</si>
  <si>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</si>
  <si>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</si>
  <si>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</si>
  <si>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</si>
  <si>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</si>
  <si>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</si>
  <si>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</si>
  <si>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</si>
  <si>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</si>
  <si>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</si>
  <si>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</si>
  <si>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</si>
  <si>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4"/>
  </si>
  <si>
    <t>20年</t>
    <rPh sb="2" eb="3">
      <t>ネン</t>
    </rPh>
    <phoneticPr fontId="4"/>
  </si>
  <si>
    <t>月</t>
    <rPh sb="0" eb="1">
      <t>ツキ</t>
    </rPh>
    <phoneticPr fontId="4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</si>
  <si>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</si>
  <si>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</si>
  <si>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</si>
  <si>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</si>
  <si>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</si>
  <si>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</si>
  <si>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ば                  ら</t>
    <phoneticPr fontId="4"/>
  </si>
  <si>
    <t>取引重量</t>
    <phoneticPr fontId="4"/>
  </si>
  <si>
    <t>安  　値</t>
    <phoneticPr fontId="4"/>
  </si>
  <si>
    <t>年</t>
    <rPh sb="0" eb="1">
      <t>ネン</t>
    </rPh>
    <phoneticPr fontId="4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</si>
  <si>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</si>
  <si>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</si>
  <si>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</si>
  <si>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</si>
  <si>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</si>
  <si>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</si>
  <si>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</si>
  <si>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4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</si>
  <si>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</si>
  <si>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</si>
  <si>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</si>
  <si>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</si>
  <si>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</si>
  <si>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</si>
  <si>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4"/>
  </si>
  <si>
    <t>注1．</t>
    <rPh sb="0" eb="1">
      <t>チュウ</t>
    </rPh>
    <phoneticPr fontId="4"/>
  </si>
  <si>
    <t>平成１７年３月上旬分より、速報として公表を開始した。</t>
    <phoneticPr fontId="4"/>
  </si>
  <si>
    <t>3．</t>
    <phoneticPr fontId="4"/>
  </si>
  <si>
    <t>Ⅱ－４　取　引　価　格　情　報　（九州地域）</t>
    <rPh sb="17" eb="19">
      <t>キュウシュウ</t>
    </rPh>
    <rPh sb="19" eb="21">
      <t>チイキ</t>
    </rPh>
    <phoneticPr fontId="4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</si>
  <si>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</si>
  <si>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</si>
  <si>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</t>
    <rPh sb="3" eb="5">
      <t>ニュウギュウ</t>
    </rPh>
    <phoneticPr fontId="4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</si>
  <si>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</si>
  <si>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(2)乳牛チルド「2」の品目別価格　（つづき）</t>
    <rPh sb="3" eb="4">
      <t>ニュウ</t>
    </rPh>
    <rPh sb="4" eb="5">
      <t>ギュウ</t>
    </rPh>
    <phoneticPr fontId="4"/>
  </si>
  <si>
    <t>(3)交雑牛チルド「3」の品目別価格</t>
    <rPh sb="3" eb="5">
      <t>コウザツ</t>
    </rPh>
    <rPh sb="5" eb="6">
      <t>ギュウ</t>
    </rPh>
    <phoneticPr fontId="4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</si>
  <si>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</si>
  <si>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(4)等級・畜種別チルド「フルセット」価格の対比</t>
    <phoneticPr fontId="4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</si>
  <si>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4"/>
  </si>
  <si>
    <t>平成</t>
    <phoneticPr fontId="4"/>
  </si>
  <si>
    <t>Ⅲ</t>
    <phoneticPr fontId="4"/>
  </si>
  <si>
    <t>センター内における取扱量</t>
    <rPh sb="4" eb="5">
      <t>ナイ</t>
    </rPh>
    <rPh sb="9" eb="11">
      <t>トリアツカイ</t>
    </rPh>
    <rPh sb="11" eb="12">
      <t>リョウ</t>
    </rPh>
    <phoneticPr fontId="4"/>
  </si>
  <si>
    <t>（単位：t ）</t>
    <phoneticPr fontId="4"/>
  </si>
  <si>
    <t>区分</t>
  </si>
  <si>
    <t>流　通　量</t>
  </si>
  <si>
    <t>１日当</t>
  </si>
  <si>
    <t>注</t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</si>
  <si>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4"/>
  </si>
  <si>
    <t>その他は内臓、食鳥、加工品等。</t>
    <phoneticPr fontId="4"/>
  </si>
  <si>
    <t>１日当たりの数量は、流通量÷稼働日数である。</t>
    <rPh sb="17" eb="18">
      <t>スウ</t>
    </rPh>
    <phoneticPr fontId="4"/>
  </si>
  <si>
    <t>業　務　月　報</t>
    <phoneticPr fontId="6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</si>
  <si>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</si>
  <si>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</si>
  <si>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</si>
  <si>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</si>
  <si>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</si>
  <si>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</si>
  <si>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</si>
  <si>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</si>
  <si>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</si>
  <si>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6"/>
  </si>
  <si>
    <t>平成24年 4月</t>
    <phoneticPr fontId="9"/>
  </si>
  <si>
    <r>
      <t>平成２４年０5</t>
    </r>
    <r>
      <rPr>
        <sz val="11"/>
        <color indexed="8"/>
        <rFont val="ＭＳ Ｐゴシック"/>
        <family val="3"/>
        <charset val="128"/>
      </rPr>
      <t>月３０日　発行</t>
    </r>
    <phoneticPr fontId="6"/>
  </si>
  <si>
    <t>総  流　通　量</t>
  </si>
  <si>
    <t>国産牛部分肉</t>
  </si>
  <si>
    <t>国産豚部分肉</t>
  </si>
  <si>
    <t>輸入牛肉</t>
  </si>
  <si>
    <t>輸入豚肉</t>
  </si>
  <si>
    <t>　そ　　の　　他</t>
  </si>
  <si>
    <t>年月</t>
  </si>
  <si>
    <t>23 年</t>
  </si>
  <si>
    <t>24 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</si>
</sst>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&quot;月&quot;d&quot;日&quot;;@"/>
    <numFmt numFmtId="177" formatCode="m/d;@"/>
    <numFmt numFmtId="178" formatCode="#,##0;[Red]\-#,##0;&quot;－&quot;;@"/>
    <numFmt numFmtId="179" formatCode="#\-"/>
    <numFmt numFmtId="180" formatCode="#,##0_ "/>
    <numFmt numFmtId="181" formatCode="#,##0;[Red]\-#,##0;&quot;-&quot;;@"/>
    <numFmt numFmtId="182" formatCode="#"/>
    <numFmt numFmtId="183" formatCode="#,##0.0_ "/>
    <numFmt numFmtId="184" formatCode="#,###&quot;月&quot;"/>
    <numFmt numFmtId="185" formatCode="&quot;旬&quot;\ \ \ #,###&quot;月&quot;"/>
    <numFmt numFmtId="189" formatCode="#,##0_);[Red]\(#,##0\)"/>
    <numFmt numFmtId="190" formatCode="#,##0;[Red]#,##0"/>
    <numFmt numFmtId="193" formatCode="??&quot;年&quot;;;;@"/>
    <numFmt numFmtId="194" formatCode="0&quot;．&quot;"/>
    <numFmt numFmtId="195" formatCode="0;[Red]0"/>
  </numFmts>
  <fonts count="4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0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7" fillId="0" borderId="0">
      <alignment vertical="center"/>
    </xf>
    <xf numFmtId="0" fontId="2" fillId="0" borderId="0"/>
    <xf numFmtId="0" fontId="33" fillId="0" borderId="0">
      <alignment vertical="center"/>
    </xf>
    <xf numFmtId="0" fontId="2" fillId="0" borderId="0"/>
    <xf numFmtId="0" fontId="2" fillId="0" borderId="0">
      <alignment vertical="center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</cellStyleXfs>
  <cellXfs count="753">
    <xf numFmtId="0" fontId="0" fillId="0" borderId="0" xfId="0"/>
    <xf numFmtId="0" fontId="7" fillId="0" borderId="0" xfId="18"/>
    <xf numFmtId="0" fontId="7" fillId="0" borderId="0" xfId="18" applyBorder="1"/>
    <xf numFmtId="0" fontId="8" fillId="0" borderId="0" xfId="18" applyFont="1"/>
    <xf numFmtId="0" fontId="10" fillId="0" borderId="0" xfId="18" applyFont="1"/>
    <xf numFmtId="0" fontId="11" fillId="0" borderId="0" xfId="18" applyFont="1"/>
    <xf numFmtId="0" fontId="12" fillId="0" borderId="0" xfId="18" applyFont="1" applyAlignment="1">
      <alignment horizontal="center"/>
    </xf>
    <xf numFmtId="0" fontId="13" fillId="0" borderId="0" xfId="18" applyFont="1" applyAlignment="1">
      <alignment horizontal="center"/>
    </xf>
    <xf numFmtId="0" fontId="14" fillId="0" borderId="0" xfId="18" applyFont="1" applyAlignment="1">
      <alignment horizontal="center"/>
    </xf>
    <xf numFmtId="0" fontId="15" fillId="0" borderId="0" xfId="18" applyFont="1" applyAlignment="1">
      <alignment horizontal="center"/>
    </xf>
    <xf numFmtId="0" fontId="16" fillId="0" borderId="0" xfId="18" applyFont="1"/>
    <xf numFmtId="0" fontId="17" fillId="0" borderId="0" xfId="18" applyFont="1" applyAlignment="1">
      <alignment horizontal="center"/>
    </xf>
    <xf numFmtId="0" fontId="5" fillId="0" borderId="0" xfId="10" applyFont="1" applyBorder="1"/>
    <xf numFmtId="0" fontId="5" fillId="0" borderId="0" xfId="10" applyFont="1"/>
    <xf numFmtId="0" fontId="20" fillId="0" borderId="0" xfId="19" applyFont="1"/>
    <xf numFmtId="0" fontId="5" fillId="0" borderId="0" xfId="19" applyFont="1"/>
    <xf numFmtId="0" fontId="34" fillId="0" borderId="0" xfId="19" applyFont="1"/>
    <xf numFmtId="0" fontId="34" fillId="0" borderId="0" xfId="8" applyFont="1"/>
    <xf numFmtId="180" fontId="21" fillId="0" borderId="0" xfId="7" applyNumberFormat="1" applyFont="1" applyBorder="1" applyAlignment="1">
      <alignment horizontal="right" vertical="top"/>
    </xf>
    <xf numFmtId="0" fontId="33" fillId="0" borderId="0" xfId="7" applyFont="1" applyAlignment="1">
      <alignment vertical="top"/>
    </xf>
    <xf numFmtId="180" fontId="21" fillId="0" borderId="0" xfId="7" applyNumberFormat="1" applyFont="1" applyAlignment="1">
      <alignment vertical="top"/>
    </xf>
    <xf numFmtId="49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right"/>
    </xf>
    <xf numFmtId="0" fontId="22" fillId="0" borderId="0" xfId="7" applyNumberFormat="1" applyFont="1" applyAlignment="1">
      <alignment horizontal="distributed" vertical="center" justifyLastLine="1"/>
    </xf>
    <xf numFmtId="0" fontId="22" fillId="0" borderId="0" xfId="7" applyNumberFormat="1" applyFont="1" applyAlignment="1">
      <alignment horizontal="center"/>
    </xf>
    <xf numFmtId="0" fontId="35" fillId="0" borderId="0" xfId="7" applyFont="1" applyAlignment="1"/>
    <xf numFmtId="0" fontId="35" fillId="0" borderId="0" xfId="7" applyFont="1" applyAlignment="1">
      <alignment vertical="center"/>
    </xf>
    <xf numFmtId="0" fontId="35" fillId="0" borderId="0" xfId="7" applyFont="1">
      <alignment vertical="center"/>
    </xf>
    <xf numFmtId="180" fontId="36" fillId="0" borderId="0" xfId="7" applyNumberFormat="1" applyFont="1">
      <alignment vertical="center"/>
    </xf>
    <xf numFmtId="180" fontId="23" fillId="0" borderId="0" xfId="7" applyNumberFormat="1" applyFont="1" applyAlignment="1">
      <alignment horizontal="right"/>
    </xf>
    <xf numFmtId="0" fontId="37" fillId="0" borderId="1" xfId="8" applyFont="1" applyBorder="1" applyAlignment="1">
      <alignment vertical="center"/>
    </xf>
    <xf numFmtId="0" fontId="37" fillId="0" borderId="2" xfId="8" applyFont="1" applyBorder="1" applyAlignment="1">
      <alignment vertical="center"/>
    </xf>
    <xf numFmtId="0" fontId="37" fillId="0" borderId="3" xfId="8" applyFont="1" applyBorder="1" applyAlignment="1">
      <alignment vertical="center"/>
    </xf>
    <xf numFmtId="0" fontId="38" fillId="0" borderId="4" xfId="8" applyFont="1" applyBorder="1" applyAlignment="1">
      <alignment vertical="center"/>
    </xf>
    <xf numFmtId="0" fontId="33" fillId="0" borderId="0" xfId="7" applyFont="1" applyBorder="1">
      <alignment vertical="center"/>
    </xf>
    <xf numFmtId="0" fontId="33" fillId="0" borderId="0" xfId="7" applyFont="1">
      <alignment vertical="center"/>
    </xf>
    <xf numFmtId="0" fontId="37" fillId="0" borderId="5" xfId="8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37" fillId="0" borderId="6" xfId="8" applyFont="1" applyBorder="1" applyAlignment="1">
      <alignment vertical="center"/>
    </xf>
    <xf numFmtId="0" fontId="39" fillId="0" borderId="4" xfId="8" applyFont="1" applyBorder="1" applyAlignment="1">
      <alignment horizontal="centerContinuous" vertical="center" shrinkToFit="1"/>
    </xf>
    <xf numFmtId="0" fontId="39" fillId="0" borderId="3" xfId="8" applyFont="1" applyBorder="1" applyAlignment="1">
      <alignment horizontal="centerContinuous" vertical="center" shrinkToFit="1"/>
    </xf>
    <xf numFmtId="0" fontId="39" fillId="0" borderId="7" xfId="8" applyFont="1" applyBorder="1" applyAlignment="1">
      <alignment horizontal="centerContinuous" vertical="center"/>
    </xf>
    <xf numFmtId="0" fontId="37" fillId="0" borderId="8" xfId="8" applyFont="1" applyBorder="1" applyAlignment="1">
      <alignment vertical="center"/>
    </xf>
    <xf numFmtId="0" fontId="37" fillId="0" borderId="9" xfId="8" applyFont="1" applyBorder="1" applyAlignment="1">
      <alignment vertical="center"/>
    </xf>
    <xf numFmtId="0" fontId="37" fillId="0" borderId="10" xfId="8" applyFont="1" applyBorder="1" applyAlignment="1">
      <alignment vertical="center"/>
    </xf>
    <xf numFmtId="0" fontId="39" fillId="0" borderId="11" xfId="8" applyFont="1" applyBorder="1" applyAlignment="1">
      <alignment horizontal="centerContinuous" vertical="center" shrinkToFit="1"/>
    </xf>
    <xf numFmtId="0" fontId="39" fillId="0" borderId="10" xfId="8" applyFont="1" applyBorder="1" applyAlignment="1">
      <alignment horizontal="centerContinuous" vertical="center" shrinkToFit="1"/>
    </xf>
    <xf numFmtId="0" fontId="39" fillId="0" borderId="11" xfId="8" applyFont="1" applyBorder="1" applyAlignment="1">
      <alignment vertical="center"/>
    </xf>
    <xf numFmtId="180" fontId="40" fillId="0" borderId="1" xfId="8" applyNumberFormat="1" applyFont="1" applyBorder="1" applyAlignment="1">
      <alignment horizontal="right" vertical="center"/>
    </xf>
    <xf numFmtId="180" fontId="40" fillId="0" borderId="0" xfId="8" applyNumberFormat="1" applyFont="1" applyBorder="1" applyAlignment="1">
      <alignment horizontal="right" vertical="center"/>
    </xf>
    <xf numFmtId="180" fontId="40" fillId="0" borderId="3" xfId="8" applyNumberFormat="1" applyFont="1" applyBorder="1" applyAlignment="1">
      <alignment horizontal="right" vertical="center"/>
    </xf>
    <xf numFmtId="180" fontId="41" fillId="0" borderId="7" xfId="8" applyNumberFormat="1" applyFont="1" applyBorder="1" applyAlignment="1">
      <alignment vertical="center"/>
    </xf>
    <xf numFmtId="180" fontId="41" fillId="0" borderId="6" xfId="8" applyNumberFormat="1" applyFont="1" applyBorder="1" applyAlignment="1">
      <alignment vertical="center"/>
    </xf>
    <xf numFmtId="180" fontId="40" fillId="0" borderId="5" xfId="8" applyNumberFormat="1" applyFont="1" applyBorder="1" applyAlignment="1">
      <alignment horizontal="right" vertical="center"/>
    </xf>
    <xf numFmtId="180" fontId="40" fillId="0" borderId="6" xfId="8" applyNumberFormat="1" applyFont="1" applyBorder="1" applyAlignment="1">
      <alignment horizontal="right" vertical="center"/>
    </xf>
    <xf numFmtId="180" fontId="40" fillId="0" borderId="8" xfId="8" applyNumberFormat="1" applyFont="1" applyBorder="1" applyAlignment="1">
      <alignment horizontal="right" vertical="center"/>
    </xf>
    <xf numFmtId="180" fontId="40" fillId="0" borderId="9" xfId="8" applyNumberFormat="1" applyFont="1" applyBorder="1" applyAlignment="1">
      <alignment horizontal="right" vertical="center"/>
    </xf>
    <xf numFmtId="180" fontId="40" fillId="0" borderId="10" xfId="8" applyNumberFormat="1" applyFont="1" applyBorder="1" applyAlignment="1">
      <alignment horizontal="right" vertical="center"/>
    </xf>
    <xf numFmtId="180" fontId="41" fillId="0" borderId="10" xfId="8" applyNumberFormat="1" applyFont="1" applyBorder="1" applyAlignment="1">
      <alignment vertical="center"/>
    </xf>
    <xf numFmtId="180" fontId="41" fillId="0" borderId="11" xfId="8" applyNumberFormat="1" applyFont="1" applyBorder="1" applyAlignment="1">
      <alignment vertical="center"/>
    </xf>
    <xf numFmtId="180" fontId="42" fillId="0" borderId="6" xfId="8" applyNumberFormat="1" applyFont="1" applyBorder="1" applyAlignment="1">
      <alignment horizontal="right" vertical="center"/>
    </xf>
    <xf numFmtId="180" fontId="25" fillId="0" borderId="10" xfId="8" applyNumberFormat="1" applyFont="1" applyBorder="1" applyAlignment="1">
      <alignment vertical="center"/>
    </xf>
    <xf numFmtId="0" fontId="25" fillId="0" borderId="5" xfId="8" applyFont="1" applyBorder="1" applyAlignment="1">
      <alignment vertical="center"/>
    </xf>
    <xf numFmtId="0" fontId="25" fillId="0" borderId="0" xfId="8" applyFont="1" applyBorder="1" applyAlignment="1">
      <alignment vertical="center"/>
    </xf>
    <xf numFmtId="0" fontId="26" fillId="0" borderId="6" xfId="8" applyFont="1" applyBorder="1" applyAlignment="1">
      <alignment vertical="center"/>
    </xf>
    <xf numFmtId="0" fontId="25" fillId="0" borderId="12" xfId="8" applyFont="1" applyBorder="1" applyAlignment="1">
      <alignment vertical="center"/>
    </xf>
    <xf numFmtId="180" fontId="40" fillId="0" borderId="13" xfId="8" applyNumberFormat="1" applyFont="1" applyBorder="1" applyAlignment="1">
      <alignment horizontal="right" vertical="center"/>
    </xf>
    <xf numFmtId="0" fontId="25" fillId="0" borderId="14" xfId="8" applyFont="1" applyBorder="1" applyAlignment="1">
      <alignment vertical="center"/>
    </xf>
    <xf numFmtId="0" fontId="25" fillId="0" borderId="6" xfId="8" applyFont="1" applyBorder="1" applyAlignment="1">
      <alignment vertical="center"/>
    </xf>
    <xf numFmtId="180" fontId="41" fillId="0" borderId="15" xfId="8" applyNumberFormat="1" applyFont="1" applyBorder="1" applyAlignment="1">
      <alignment vertical="center"/>
    </xf>
    <xf numFmtId="180" fontId="41" fillId="0" borderId="16" xfId="8" applyNumberFormat="1" applyFont="1" applyBorder="1" applyAlignment="1">
      <alignment vertical="center"/>
    </xf>
    <xf numFmtId="180" fontId="25" fillId="0" borderId="15" xfId="8" applyNumberFormat="1" applyFont="1" applyBorder="1" applyAlignment="1">
      <alignment vertical="center"/>
    </xf>
    <xf numFmtId="180" fontId="25" fillId="0" borderId="16" xfId="8" applyNumberFormat="1" applyFont="1" applyBorder="1" applyAlignment="1">
      <alignment vertical="center"/>
    </xf>
    <xf numFmtId="0" fontId="25" fillId="0" borderId="8" xfId="8" applyFont="1" applyBorder="1" applyAlignment="1">
      <alignment vertical="center"/>
    </xf>
    <xf numFmtId="0" fontId="37" fillId="0" borderId="0" xfId="8" applyFont="1" applyBorder="1" applyAlignment="1">
      <alignment horizontal="right" vertical="center" shrinkToFit="1"/>
    </xf>
    <xf numFmtId="0" fontId="37" fillId="0" borderId="0" xfId="8" applyFont="1" applyBorder="1" applyAlignment="1">
      <alignment horizontal="right" vertical="center"/>
    </xf>
    <xf numFmtId="0" fontId="39" fillId="0" borderId="17" xfId="8" applyFont="1" applyBorder="1" applyAlignment="1">
      <alignment vertical="center"/>
    </xf>
    <xf numFmtId="180" fontId="41" fillId="0" borderId="0" xfId="8" applyNumberFormat="1" applyFont="1" applyBorder="1" applyAlignment="1">
      <alignment vertical="center"/>
    </xf>
    <xf numFmtId="38" fontId="33" fillId="0" borderId="0" xfId="7" applyNumberFormat="1" applyFont="1" applyBorder="1">
      <alignment vertical="center"/>
    </xf>
    <xf numFmtId="3" fontId="33" fillId="0" borderId="0" xfId="7" applyNumberFormat="1" applyFont="1" applyBorder="1">
      <alignment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/>
    <xf numFmtId="17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vertical="top"/>
    </xf>
    <xf numFmtId="0" fontId="35" fillId="0" borderId="0" xfId="7" applyFont="1" applyBorder="1" applyAlignment="1"/>
    <xf numFmtId="0" fontId="35" fillId="0" borderId="0" xfId="7" applyFont="1" applyBorder="1">
      <alignment vertical="center"/>
    </xf>
    <xf numFmtId="0" fontId="43" fillId="0" borderId="0" xfId="7" applyFont="1" applyBorder="1">
      <alignment vertical="center"/>
    </xf>
    <xf numFmtId="0" fontId="43" fillId="0" borderId="0" xfId="7" applyFont="1">
      <alignment vertical="center"/>
    </xf>
    <xf numFmtId="0" fontId="2" fillId="0" borderId="5" xfId="8" applyBorder="1" applyAlignment="1">
      <alignment vertical="center"/>
    </xf>
    <xf numFmtId="0" fontId="2" fillId="0" borderId="0" xfId="8" applyBorder="1" applyAlignment="1">
      <alignment vertical="center"/>
    </xf>
    <xf numFmtId="180" fontId="25" fillId="0" borderId="5" xfId="8" applyNumberFormat="1" applyFont="1" applyBorder="1" applyAlignment="1">
      <alignment vertical="center"/>
    </xf>
    <xf numFmtId="180" fontId="41" fillId="0" borderId="5" xfId="8" applyNumberFormat="1" applyFont="1" applyBorder="1" applyAlignment="1">
      <alignment vertical="center"/>
    </xf>
    <xf numFmtId="0" fontId="2" fillId="0" borderId="6" xfId="8" applyBorder="1" applyAlignment="1">
      <alignment vertical="center"/>
    </xf>
    <xf numFmtId="0" fontId="2" fillId="0" borderId="12" xfId="8" applyBorder="1" applyAlignment="1">
      <alignment vertical="center"/>
    </xf>
    <xf numFmtId="0" fontId="2" fillId="0" borderId="13" xfId="8" applyBorder="1" applyAlignment="1">
      <alignment vertical="center"/>
    </xf>
    <xf numFmtId="0" fontId="2" fillId="0" borderId="14" xfId="8" applyBorder="1" applyAlignment="1">
      <alignment vertical="center"/>
    </xf>
    <xf numFmtId="180" fontId="41" fillId="0" borderId="14" xfId="8" applyNumberFormat="1" applyFont="1" applyBorder="1" applyAlignment="1">
      <alignment vertical="center"/>
    </xf>
    <xf numFmtId="180" fontId="41" fillId="0" borderId="18" xfId="8" applyNumberFormat="1" applyFont="1" applyBorder="1" applyAlignment="1">
      <alignment vertical="center"/>
    </xf>
    <xf numFmtId="180" fontId="40" fillId="0" borderId="19" xfId="8" applyNumberFormat="1" applyFont="1" applyBorder="1" applyAlignment="1">
      <alignment horizontal="right" vertical="center"/>
    </xf>
    <xf numFmtId="0" fontId="39" fillId="0" borderId="0" xfId="8" applyFont="1" applyBorder="1" applyAlignment="1">
      <alignment vertical="center"/>
    </xf>
    <xf numFmtId="38" fontId="41" fillId="0" borderId="0" xfId="7" applyNumberFormat="1" applyFont="1" applyBorder="1">
      <alignment vertical="center"/>
    </xf>
    <xf numFmtId="0" fontId="33" fillId="0" borderId="0" xfId="7" applyFont="1" applyBorder="1" applyAlignment="1">
      <alignment horizontal="center" vertical="center"/>
    </xf>
    <xf numFmtId="180" fontId="21" fillId="0" borderId="0" xfId="7" applyNumberFormat="1" applyFont="1" applyAlignment="1">
      <alignment horizontal="right" vertical="top"/>
    </xf>
    <xf numFmtId="0" fontId="22" fillId="0" borderId="0" xfId="7" applyNumberFormat="1" applyFont="1" applyAlignment="1">
      <alignment horizontal="center" vertical="center"/>
    </xf>
    <xf numFmtId="0" fontId="35" fillId="0" borderId="0" xfId="7" applyFont="1" applyBorder="1" applyAlignment="1">
      <alignment vertical="center"/>
    </xf>
    <xf numFmtId="0" fontId="44" fillId="0" borderId="0" xfId="7" applyFont="1" applyBorder="1" applyAlignment="1"/>
    <xf numFmtId="0" fontId="44" fillId="0" borderId="0" xfId="7" applyFont="1" applyAlignment="1"/>
    <xf numFmtId="0" fontId="2" fillId="0" borderId="20" xfId="8" applyBorder="1" applyAlignment="1">
      <alignment vertical="center"/>
    </xf>
    <xf numFmtId="180" fontId="40" fillId="0" borderId="21" xfId="8" applyNumberFormat="1" applyFont="1" applyBorder="1" applyAlignment="1">
      <alignment horizontal="right" vertical="center"/>
    </xf>
    <xf numFmtId="180" fontId="40" fillId="0" borderId="20" xfId="8" applyNumberFormat="1" applyFont="1" applyBorder="1" applyAlignment="1">
      <alignment horizontal="right" vertical="center"/>
    </xf>
    <xf numFmtId="178" fontId="5" fillId="0" borderId="0" xfId="4" applyNumberFormat="1" applyFont="1" applyBorder="1" applyAlignment="1">
      <alignment vertical="center"/>
    </xf>
    <xf numFmtId="181" fontId="5" fillId="0" borderId="0" xfId="4" applyNumberFormat="1" applyFont="1" applyBorder="1" applyAlignment="1">
      <alignment vertical="center"/>
    </xf>
    <xf numFmtId="49" fontId="22" fillId="0" borderId="0" xfId="7" applyNumberFormat="1" applyFont="1" applyAlignment="1">
      <alignment horizontal="right" vertical="center"/>
    </xf>
    <xf numFmtId="180" fontId="41" fillId="0" borderId="17" xfId="8" applyNumberFormat="1" applyFont="1" applyBorder="1" applyAlignment="1">
      <alignment vertical="center"/>
    </xf>
    <xf numFmtId="0" fontId="25" fillId="0" borderId="13" xfId="8" applyFont="1" applyBorder="1" applyAlignment="1">
      <alignment vertical="center"/>
    </xf>
    <xf numFmtId="0" fontId="26" fillId="0" borderId="0" xfId="8" applyFont="1" applyBorder="1" applyAlignment="1">
      <alignment vertical="center"/>
    </xf>
    <xf numFmtId="0" fontId="45" fillId="0" borderId="0" xfId="7" applyFont="1" applyBorder="1">
      <alignment vertical="center"/>
    </xf>
    <xf numFmtId="0" fontId="26" fillId="0" borderId="10" xfId="8" applyFont="1" applyBorder="1" applyAlignment="1">
      <alignment vertical="center"/>
    </xf>
    <xf numFmtId="0" fontId="33" fillId="0" borderId="0" xfId="7" applyFont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0" fontId="22" fillId="0" borderId="0" xfId="7" applyNumberFormat="1" applyFont="1" applyAlignment="1">
      <alignment horizontal="left" vertical="center" justifyLastLine="1"/>
    </xf>
    <xf numFmtId="180" fontId="41" fillId="0" borderId="5" xfId="8" applyNumberFormat="1" applyFont="1" applyBorder="1" applyAlignment="1">
      <alignment horizontal="right" vertical="center"/>
    </xf>
    <xf numFmtId="180" fontId="41" fillId="0" borderId="6" xfId="8" applyNumberFormat="1" applyFont="1" applyBorder="1" applyAlignment="1">
      <alignment horizontal="right" vertical="center"/>
    </xf>
    <xf numFmtId="180" fontId="41" fillId="0" borderId="0" xfId="8" applyNumberFormat="1" applyFont="1" applyBorder="1" applyAlignment="1">
      <alignment horizontal="right" vertical="center"/>
    </xf>
    <xf numFmtId="180" fontId="25" fillId="0" borderId="7" xfId="8" applyNumberFormat="1" applyFont="1" applyBorder="1" applyAlignment="1">
      <alignment vertical="center"/>
    </xf>
    <xf numFmtId="0" fontId="33" fillId="0" borderId="5" xfId="7" applyFont="1" applyBorder="1">
      <alignment vertical="center"/>
    </xf>
    <xf numFmtId="0" fontId="33" fillId="0" borderId="6" xfId="7" applyFont="1" applyBorder="1">
      <alignment vertical="center"/>
    </xf>
    <xf numFmtId="0" fontId="33" fillId="0" borderId="12" xfId="7" applyFont="1" applyBorder="1">
      <alignment vertical="center"/>
    </xf>
    <xf numFmtId="0" fontId="33" fillId="0" borderId="13" xfId="7" applyFont="1" applyBorder="1">
      <alignment vertical="center"/>
    </xf>
    <xf numFmtId="0" fontId="33" fillId="0" borderId="14" xfId="7" applyFont="1" applyBorder="1">
      <alignment vertical="center"/>
    </xf>
    <xf numFmtId="180" fontId="25" fillId="0" borderId="18" xfId="8" applyNumberFormat="1" applyFont="1" applyBorder="1" applyAlignment="1">
      <alignment vertical="center"/>
    </xf>
    <xf numFmtId="0" fontId="45" fillId="0" borderId="0" xfId="7" applyFont="1" applyAlignment="1">
      <alignment horizontal="center" vertical="center"/>
    </xf>
    <xf numFmtId="180" fontId="42" fillId="0" borderId="10" xfId="8" applyNumberFormat="1" applyFont="1" applyBorder="1" applyAlignment="1">
      <alignment horizontal="right" vertical="center"/>
    </xf>
    <xf numFmtId="180" fontId="25" fillId="0" borderId="0" xfId="8" applyNumberFormat="1" applyFont="1" applyBorder="1" applyAlignment="1">
      <alignment vertical="center"/>
    </xf>
    <xf numFmtId="180" fontId="33" fillId="0" borderId="0" xfId="7" applyNumberFormat="1" applyFont="1" applyBorder="1">
      <alignment vertical="center"/>
    </xf>
    <xf numFmtId="0" fontId="39" fillId="0" borderId="22" xfId="8" applyFont="1" applyBorder="1" applyAlignment="1">
      <alignment horizontal="centerContinuous" vertical="center" shrinkToFit="1"/>
    </xf>
    <xf numFmtId="0" fontId="39" fillId="0" borderId="23" xfId="8" applyFont="1" applyBorder="1" applyAlignment="1">
      <alignment horizontal="centerContinuous" vertical="center" shrinkToFit="1"/>
    </xf>
    <xf numFmtId="180" fontId="41" fillId="0" borderId="4" xfId="8" applyNumberFormat="1" applyFont="1" applyBorder="1" applyAlignment="1">
      <alignment vertical="center"/>
    </xf>
    <xf numFmtId="180" fontId="25" fillId="0" borderId="24" xfId="8" applyNumberFormat="1" applyFont="1" applyBorder="1" applyAlignment="1">
      <alignment vertical="center"/>
    </xf>
    <xf numFmtId="180" fontId="25" fillId="0" borderId="11" xfId="8" applyNumberFormat="1" applyFont="1" applyBorder="1" applyAlignment="1">
      <alignment vertical="center"/>
    </xf>
    <xf numFmtId="180" fontId="41" fillId="0" borderId="24" xfId="8" applyNumberFormat="1" applyFont="1" applyBorder="1" applyAlignment="1">
      <alignment vertical="center"/>
    </xf>
    <xf numFmtId="190" fontId="41" fillId="0" borderId="0" xfId="8" applyNumberFormat="1" applyFont="1" applyBorder="1" applyAlignment="1">
      <alignment vertical="center"/>
    </xf>
    <xf numFmtId="190" fontId="41" fillId="0" borderId="7" xfId="8" applyNumberFormat="1" applyFont="1" applyBorder="1" applyAlignment="1">
      <alignment vertical="center"/>
    </xf>
    <xf numFmtId="190" fontId="41" fillId="0" borderId="6" xfId="8" applyNumberFormat="1" applyFont="1" applyBorder="1" applyAlignment="1">
      <alignment vertical="center"/>
    </xf>
    <xf numFmtId="190" fontId="41" fillId="0" borderId="5" xfId="8" applyNumberFormat="1" applyFont="1" applyBorder="1" applyAlignment="1">
      <alignment vertical="center"/>
    </xf>
    <xf numFmtId="190" fontId="41" fillId="0" borderId="14" xfId="8" applyNumberFormat="1" applyFont="1" applyBorder="1" applyAlignment="1">
      <alignment vertical="center"/>
    </xf>
    <xf numFmtId="190" fontId="41" fillId="0" borderId="18" xfId="8" applyNumberFormat="1" applyFont="1" applyBorder="1" applyAlignment="1">
      <alignment vertical="center"/>
    </xf>
    <xf numFmtId="190" fontId="25" fillId="0" borderId="7" xfId="1" applyNumberFormat="1" applyFont="1" applyBorder="1" applyAlignment="1">
      <alignment vertical="center"/>
    </xf>
    <xf numFmtId="190" fontId="41" fillId="0" borderId="10" xfId="8" applyNumberFormat="1" applyFont="1" applyBorder="1" applyAlignment="1">
      <alignment vertical="center"/>
    </xf>
    <xf numFmtId="190" fontId="41" fillId="0" borderId="11" xfId="8" applyNumberFormat="1" applyFont="1" applyBorder="1" applyAlignment="1">
      <alignment vertical="center"/>
    </xf>
    <xf numFmtId="190" fontId="25" fillId="0" borderId="11" xfId="1" applyNumberFormat="1" applyFont="1" applyBorder="1" applyAlignment="1">
      <alignment vertical="center"/>
    </xf>
    <xf numFmtId="190" fontId="25" fillId="0" borderId="11" xfId="0" applyNumberFormat="1" applyFont="1" applyBorder="1" applyAlignment="1">
      <alignment vertical="center"/>
    </xf>
    <xf numFmtId="38" fontId="25" fillId="0" borderId="11" xfId="1" applyFont="1" applyBorder="1"/>
    <xf numFmtId="38" fontId="25" fillId="0" borderId="7" xfId="1" applyFont="1" applyBorder="1"/>
    <xf numFmtId="190" fontId="25" fillId="0" borderId="7" xfId="0" applyNumberFormat="1" applyFont="1" applyBorder="1" applyAlignment="1">
      <alignment vertical="center"/>
    </xf>
    <xf numFmtId="38" fontId="29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25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5" fillId="0" borderId="5" xfId="1" applyFont="1" applyBorder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5" fillId="0" borderId="6" xfId="1" applyFont="1" applyBorder="1" applyAlignment="1">
      <alignment horizontal="left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Border="1"/>
    <xf numFmtId="38" fontId="5" fillId="0" borderId="3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5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7" xfId="1" applyFont="1" applyBorder="1" applyAlignment="1"/>
    <xf numFmtId="3" fontId="5" fillId="0" borderId="11" xfId="0" applyNumberFormat="1" applyFont="1" applyBorder="1"/>
    <xf numFmtId="3" fontId="5" fillId="0" borderId="11" xfId="0" applyNumberFormat="1" applyFont="1" applyBorder="1" applyAlignment="1">
      <alignment horizontal="right"/>
    </xf>
    <xf numFmtId="38" fontId="5" fillId="0" borderId="11" xfId="1" applyFont="1" applyBorder="1" applyAlignment="1">
      <alignment horizontal="right" vertical="center"/>
    </xf>
    <xf numFmtId="38" fontId="5" fillId="0" borderId="0" xfId="1" quotePrefix="1" applyFont="1" applyAlignment="1">
      <alignment horizontal="right" vertical="center"/>
    </xf>
    <xf numFmtId="38" fontId="5" fillId="0" borderId="10" xfId="1" applyFont="1" applyBorder="1"/>
    <xf numFmtId="38" fontId="5" fillId="0" borderId="11" xfId="1" applyFont="1" applyBorder="1"/>
    <xf numFmtId="38" fontId="5" fillId="0" borderId="0" xfId="1" applyFont="1"/>
    <xf numFmtId="38" fontId="5" fillId="0" borderId="0" xfId="1" applyFont="1" applyBorder="1"/>
    <xf numFmtId="38" fontId="5" fillId="0" borderId="0" xfId="1" applyFont="1" applyAlignment="1">
      <alignment horizontal="right"/>
    </xf>
    <xf numFmtId="38" fontId="5" fillId="0" borderId="9" xfId="1" applyFont="1" applyBorder="1"/>
    <xf numFmtId="38" fontId="5" fillId="0" borderId="1" xfId="1" applyFont="1" applyBorder="1"/>
    <xf numFmtId="38" fontId="5" fillId="0" borderId="25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5" xfId="1" applyFont="1" applyBorder="1" applyAlignment="1">
      <alignment horizontal="left"/>
    </xf>
    <xf numFmtId="38" fontId="5" fillId="0" borderId="0" xfId="1" applyFont="1" applyBorder="1" applyAlignment="1">
      <alignment horizontal="left"/>
    </xf>
    <xf numFmtId="38" fontId="5" fillId="0" borderId="6" xfId="1" applyFont="1" applyBorder="1" applyAlignment="1">
      <alignment horizontal="left"/>
    </xf>
    <xf numFmtId="38" fontId="5" fillId="0" borderId="5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" xfId="1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8" xfId="1" applyFont="1" applyBorder="1"/>
    <xf numFmtId="38" fontId="5" fillId="0" borderId="8" xfId="1" applyFont="1" applyBorder="1" applyAlignment="1">
      <alignment horizontal="center"/>
    </xf>
    <xf numFmtId="38" fontId="5" fillId="0" borderId="11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38" fontId="5" fillId="0" borderId="5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25" xfId="1" applyFont="1" applyBorder="1" applyAlignment="1">
      <alignment horizontal="left"/>
    </xf>
    <xf numFmtId="38" fontId="5" fillId="0" borderId="26" xfId="1" applyFont="1" applyBorder="1" applyAlignment="1">
      <alignment horizontal="left"/>
    </xf>
    <xf numFmtId="38" fontId="5" fillId="0" borderId="15" xfId="1" applyFont="1" applyBorder="1" applyAlignment="1">
      <alignment horizontal="left"/>
    </xf>
    <xf numFmtId="38" fontId="5" fillId="0" borderId="0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177" fontId="5" fillId="0" borderId="5" xfId="1" applyNumberFormat="1" applyFont="1" applyBorder="1" applyAlignment="1">
      <alignment horizontal="left"/>
    </xf>
    <xf numFmtId="177" fontId="5" fillId="0" borderId="0" xfId="1" applyNumberFormat="1" applyFont="1" applyBorder="1" applyAlignment="1">
      <alignment horizontal="right"/>
    </xf>
    <xf numFmtId="177" fontId="5" fillId="0" borderId="6" xfId="1" applyNumberFormat="1" applyFont="1" applyBorder="1" applyAlignment="1">
      <alignment horizontal="right"/>
    </xf>
    <xf numFmtId="178" fontId="5" fillId="0" borderId="5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horizontal="right" vertical="center"/>
    </xf>
    <xf numFmtId="189" fontId="5" fillId="0" borderId="7" xfId="1" applyNumberFormat="1" applyFont="1" applyBorder="1" applyAlignment="1">
      <alignment horizontal="right" vertical="center"/>
    </xf>
    <xf numFmtId="189" fontId="5" fillId="0" borderId="5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vertical="center"/>
    </xf>
    <xf numFmtId="189" fontId="5" fillId="0" borderId="0" xfId="1" applyNumberFormat="1" applyFont="1" applyBorder="1" applyAlignment="1">
      <alignment horizontal="right" vertical="center"/>
    </xf>
    <xf numFmtId="189" fontId="5" fillId="0" borderId="6" xfId="1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left"/>
    </xf>
    <xf numFmtId="177" fontId="5" fillId="0" borderId="9" xfId="1" applyNumberFormat="1" applyFont="1" applyBorder="1" applyAlignment="1">
      <alignment horizontal="right"/>
    </xf>
    <xf numFmtId="177" fontId="5" fillId="0" borderId="10" xfId="1" applyNumberFormat="1" applyFont="1" applyBorder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1" xfId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3" xfId="1" applyFont="1" applyBorder="1" applyAlignment="1">
      <alignment horizontal="left" vertical="center"/>
    </xf>
    <xf numFmtId="38" fontId="5" fillId="0" borderId="27" xfId="1" applyFont="1" applyBorder="1" applyAlignment="1">
      <alignment horizontal="left" vertical="center"/>
    </xf>
    <xf numFmtId="38" fontId="5" fillId="0" borderId="28" xfId="1" applyFont="1" applyBorder="1" applyAlignment="1">
      <alignment horizontal="left" vertical="center"/>
    </xf>
    <xf numFmtId="38" fontId="5" fillId="0" borderId="29" xfId="1" applyFont="1" applyBorder="1" applyAlignment="1">
      <alignment horizontal="left" vertical="center"/>
    </xf>
    <xf numFmtId="38" fontId="5" fillId="0" borderId="2" xfId="1" applyFont="1" applyBorder="1" applyAlignment="1">
      <alignment horizontal="center" vertical="center"/>
    </xf>
    <xf numFmtId="189" fontId="5" fillId="0" borderId="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178" fontId="5" fillId="0" borderId="7" xfId="1" applyNumberFormat="1" applyFont="1" applyBorder="1" applyAlignment="1">
      <alignment horizontal="center" vertical="center"/>
    </xf>
    <xf numFmtId="178" fontId="5" fillId="0" borderId="6" xfId="1" applyNumberFormat="1" applyFont="1" applyBorder="1" applyAlignment="1">
      <alignment horizontal="center" vertical="center"/>
    </xf>
    <xf numFmtId="178" fontId="5" fillId="0" borderId="11" xfId="1" applyNumberFormat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center" vertical="center"/>
    </xf>
    <xf numFmtId="38" fontId="5" fillId="0" borderId="16" xfId="1" applyFont="1" applyBorder="1"/>
    <xf numFmtId="38" fontId="5" fillId="0" borderId="3" xfId="1" applyFont="1" applyBorder="1"/>
    <xf numFmtId="38" fontId="5" fillId="0" borderId="7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190" fontId="5" fillId="0" borderId="11" xfId="1" applyNumberFormat="1" applyFont="1" applyBorder="1" applyAlignment="1">
      <alignment vertical="center"/>
    </xf>
    <xf numFmtId="190" fontId="5" fillId="0" borderId="8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38" fontId="5" fillId="0" borderId="11" xfId="1" applyFont="1" applyBorder="1" applyAlignment="1">
      <alignment horizontal="right"/>
    </xf>
    <xf numFmtId="178" fontId="5" fillId="0" borderId="6" xfId="1" applyNumberFormat="1" applyFont="1" applyBorder="1" applyAlignment="1">
      <alignment horizontal="right" vertical="center"/>
    </xf>
    <xf numFmtId="179" fontId="5" fillId="0" borderId="7" xfId="1" applyNumberFormat="1" applyFont="1" applyBorder="1" applyAlignment="1">
      <alignment horizontal="right"/>
    </xf>
    <xf numFmtId="38" fontId="5" fillId="0" borderId="7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" fontId="5" fillId="0" borderId="9" xfId="0" applyNumberFormat="1" applyFont="1" applyBorder="1" applyAlignment="1">
      <alignment vertical="center"/>
    </xf>
    <xf numFmtId="0" fontId="0" fillId="0" borderId="11" xfId="0" applyBorder="1"/>
    <xf numFmtId="0" fontId="0" fillId="0" borderId="10" xfId="0" applyBorder="1"/>
    <xf numFmtId="179" fontId="5" fillId="0" borderId="7" xfId="1" applyNumberFormat="1" applyFont="1" applyBorder="1"/>
    <xf numFmtId="182" fontId="5" fillId="0" borderId="7" xfId="1" applyNumberFormat="1" applyFont="1" applyBorder="1"/>
    <xf numFmtId="182" fontId="5" fillId="0" borderId="6" xfId="1" applyNumberFormat="1" applyFont="1" applyBorder="1"/>
    <xf numFmtId="182" fontId="5" fillId="0" borderId="11" xfId="1" applyNumberFormat="1" applyFont="1" applyBorder="1"/>
    <xf numFmtId="38" fontId="5" fillId="0" borderId="16" xfId="1" applyFont="1" applyBorder="1" applyAlignment="1">
      <alignment horizontal="center" vertical="center"/>
    </xf>
    <xf numFmtId="195" fontId="5" fillId="0" borderId="5" xfId="1" applyNumberFormat="1" applyFont="1" applyBorder="1" applyAlignment="1">
      <alignment vertical="center"/>
    </xf>
    <xf numFmtId="195" fontId="5" fillId="0" borderId="7" xfId="1" applyNumberFormat="1" applyFont="1" applyBorder="1" applyAlignment="1">
      <alignment vertical="center"/>
    </xf>
    <xf numFmtId="195" fontId="5" fillId="0" borderId="0" xfId="1" applyNumberFormat="1" applyFont="1" applyBorder="1" applyAlignment="1">
      <alignment vertical="center"/>
    </xf>
    <xf numFmtId="195" fontId="5" fillId="0" borderId="6" xfId="1" applyNumberFormat="1" applyFont="1" applyBorder="1" applyAlignment="1">
      <alignment vertical="center"/>
    </xf>
    <xf numFmtId="195" fontId="5" fillId="0" borderId="11" xfId="1" applyNumberFormat="1" applyFont="1" applyBorder="1" applyAlignment="1">
      <alignment vertical="center"/>
    </xf>
    <xf numFmtId="195" fontId="5" fillId="0" borderId="11" xfId="0" applyNumberFormat="1" applyFont="1" applyBorder="1" applyAlignment="1">
      <alignment vertical="center"/>
    </xf>
    <xf numFmtId="195" fontId="5" fillId="0" borderId="7" xfId="0" applyNumberFormat="1" applyFont="1" applyBorder="1" applyAlignment="1">
      <alignment vertical="center"/>
    </xf>
    <xf numFmtId="0" fontId="5" fillId="0" borderId="0" xfId="17" applyFont="1" applyAlignment="1">
      <alignment horizontal="right" vertical="center"/>
    </xf>
    <xf numFmtId="0" fontId="5" fillId="0" borderId="0" xfId="13" applyFont="1" applyAlignment="1">
      <alignment vertical="center"/>
    </xf>
    <xf numFmtId="0" fontId="5" fillId="0" borderId="0" xfId="17" quotePrefix="1" applyFont="1" applyAlignment="1">
      <alignment horizontal="right" vertical="center"/>
    </xf>
    <xf numFmtId="180" fontId="0" fillId="0" borderId="0" xfId="0" applyNumberFormat="1" applyBorder="1"/>
    <xf numFmtId="4" fontId="0" fillId="0" borderId="0" xfId="0" applyNumberFormat="1" applyBorder="1" applyAlignment="1">
      <alignment horizontal="center"/>
    </xf>
    <xf numFmtId="38" fontId="5" fillId="0" borderId="2" xfId="1" applyFont="1" applyBorder="1" applyAlignment="1">
      <alignment vertical="center"/>
    </xf>
    <xf numFmtId="0" fontId="0" fillId="0" borderId="0" xfId="0" applyBorder="1" applyAlignment="1">
      <alignment wrapText="1"/>
    </xf>
    <xf numFmtId="178" fontId="5" fillId="0" borderId="8" xfId="1" applyNumberFormat="1" applyFont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7" fontId="5" fillId="0" borderId="5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5" fillId="0" borderId="0" xfId="1" applyNumberFormat="1" applyFont="1" applyAlignment="1">
      <alignment horizontal="center" vertical="center"/>
    </xf>
    <xf numFmtId="177" fontId="5" fillId="0" borderId="6" xfId="1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left" vertical="center"/>
    </xf>
    <xf numFmtId="177" fontId="5" fillId="0" borderId="9" xfId="1" applyNumberFormat="1" applyFont="1" applyBorder="1" applyAlignment="1">
      <alignment vertical="center"/>
    </xf>
    <xf numFmtId="190" fontId="5" fillId="0" borderId="11" xfId="0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1" xfId="1" applyNumberFormat="1" applyFont="1" applyBorder="1" applyAlignment="1">
      <alignment vertical="center"/>
    </xf>
    <xf numFmtId="0" fontId="5" fillId="0" borderId="2" xfId="1" applyNumberFormat="1" applyFont="1" applyBorder="1" applyAlignment="1">
      <alignment vertical="center"/>
    </xf>
    <xf numFmtId="0" fontId="5" fillId="0" borderId="3" xfId="1" applyNumberFormat="1" applyFont="1" applyBorder="1" applyAlignment="1">
      <alignment vertical="center"/>
    </xf>
    <xf numFmtId="0" fontId="5" fillId="0" borderId="8" xfId="1" applyNumberFormat="1" applyFont="1" applyBorder="1" applyAlignment="1">
      <alignment vertical="center"/>
    </xf>
    <xf numFmtId="0" fontId="5" fillId="0" borderId="9" xfId="1" applyNumberFormat="1" applyFont="1" applyBorder="1" applyAlignment="1">
      <alignment vertical="center"/>
    </xf>
    <xf numFmtId="0" fontId="5" fillId="0" borderId="10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177" fontId="5" fillId="0" borderId="5" xfId="1" applyNumberFormat="1" applyFont="1" applyBorder="1" applyAlignment="1">
      <alignment vertical="center"/>
    </xf>
    <xf numFmtId="177" fontId="5" fillId="0" borderId="0" xfId="1" applyNumberFormat="1" applyFont="1" applyAlignment="1">
      <alignment vertical="center"/>
    </xf>
    <xf numFmtId="177" fontId="5" fillId="0" borderId="8" xfId="1" applyNumberFormat="1" applyFont="1" applyBorder="1" applyAlignment="1">
      <alignment horizontal="right" vertical="center"/>
    </xf>
    <xf numFmtId="38" fontId="30" fillId="0" borderId="26" xfId="1" applyFont="1" applyBorder="1" applyAlignment="1">
      <alignment horizontal="center" vertical="center"/>
    </xf>
    <xf numFmtId="38" fontId="5" fillId="0" borderId="8" xfId="1" quotePrefix="1" applyFont="1" applyBorder="1" applyAlignment="1">
      <alignment horizontal="right"/>
    </xf>
    <xf numFmtId="176" fontId="5" fillId="0" borderId="9" xfId="1" applyNumberFormat="1" applyFont="1" applyBorder="1" applyAlignment="1">
      <alignment vertical="center"/>
    </xf>
    <xf numFmtId="182" fontId="5" fillId="0" borderId="5" xfId="1" applyNumberFormat="1" applyFont="1" applyBorder="1" applyAlignment="1">
      <alignment vertical="center"/>
    </xf>
    <xf numFmtId="38" fontId="5" fillId="0" borderId="8" xfId="1" applyFont="1" applyBorder="1" applyAlignment="1">
      <alignment horizontal="left"/>
    </xf>
    <xf numFmtId="38" fontId="5" fillId="0" borderId="9" xfId="1" applyFont="1" applyBorder="1" applyAlignment="1">
      <alignment horizontal="left"/>
    </xf>
    <xf numFmtId="38" fontId="5" fillId="0" borderId="10" xfId="1" applyFont="1" applyBorder="1" applyAlignment="1">
      <alignment horizontal="left"/>
    </xf>
    <xf numFmtId="38" fontId="5" fillId="0" borderId="14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90" fontId="5" fillId="0" borderId="10" xfId="0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29" fillId="0" borderId="0" xfId="1" applyNumberFormat="1" applyFont="1" applyBorder="1" applyAlignment="1">
      <alignment vertical="center"/>
    </xf>
    <xf numFmtId="38" fontId="16" fillId="0" borderId="0" xfId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5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5" fillId="0" borderId="25" xfId="1" applyFont="1" applyBorder="1" applyAlignment="1">
      <alignment horizontal="centerContinuous" vertical="center"/>
    </xf>
    <xf numFmtId="38" fontId="5" fillId="0" borderId="15" xfId="1" applyFont="1" applyBorder="1" applyAlignment="1">
      <alignment horizontal="centerContinuous" vertical="center"/>
    </xf>
    <xf numFmtId="38" fontId="7" fillId="0" borderId="25" xfId="1" applyFont="1" applyBorder="1" applyAlignment="1">
      <alignment horizontal="centerContinuous" vertical="center"/>
    </xf>
    <xf numFmtId="38" fontId="7" fillId="0" borderId="26" xfId="1" applyFont="1" applyBorder="1" applyAlignment="1">
      <alignment horizontal="centerContinuous" vertical="center"/>
    </xf>
    <xf numFmtId="38" fontId="7" fillId="0" borderId="15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2" xfId="1" applyFont="1" applyBorder="1" applyAlignment="1">
      <alignment horizontal="centerContinuous" vertical="center"/>
    </xf>
    <xf numFmtId="38" fontId="5" fillId="0" borderId="3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38" fontId="5" fillId="0" borderId="8" xfId="1" applyFont="1" applyBorder="1" applyAlignment="1">
      <alignment horizontal="right" vertical="center"/>
    </xf>
    <xf numFmtId="178" fontId="5" fillId="0" borderId="11" xfId="1" applyNumberFormat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38" fontId="5" fillId="0" borderId="8" xfId="1" applyFont="1" applyBorder="1" applyAlignment="1">
      <alignment horizontal="centerContinuous" vertical="center"/>
    </xf>
    <xf numFmtId="38" fontId="5" fillId="0" borderId="10" xfId="1" applyFont="1" applyBorder="1" applyAlignment="1">
      <alignment horizontal="centerContinuous" vertical="center"/>
    </xf>
    <xf numFmtId="38" fontId="7" fillId="0" borderId="8" xfId="1" applyFont="1" applyBorder="1" applyAlignment="1">
      <alignment horizontal="centerContinuous"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178" fontId="5" fillId="0" borderId="5" xfId="1" applyNumberFormat="1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38" fontId="5" fillId="0" borderId="7" xfId="1" applyNumberFormat="1" applyFont="1" applyBorder="1" applyAlignment="1">
      <alignment horizontal="right"/>
    </xf>
    <xf numFmtId="38" fontId="5" fillId="0" borderId="6" xfId="1" applyNumberFormat="1" applyFont="1" applyBorder="1" applyAlignment="1">
      <alignment horizontal="right"/>
    </xf>
    <xf numFmtId="38" fontId="5" fillId="0" borderId="10" xfId="1" applyNumberFormat="1" applyFont="1" applyBorder="1" applyAlignment="1">
      <alignment horizontal="right"/>
    </xf>
    <xf numFmtId="38" fontId="16" fillId="0" borderId="0" xfId="1" applyFont="1" applyAlignment="1">
      <alignment vertical="center"/>
    </xf>
    <xf numFmtId="38" fontId="7" fillId="0" borderId="25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5" fillId="0" borderId="0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7" fillId="0" borderId="4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vertical="center"/>
    </xf>
    <xf numFmtId="17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38" fontId="7" fillId="0" borderId="5" xfId="1" applyFont="1" applyBorder="1" applyAlignment="1">
      <alignment horizontal="centerContinuous"/>
    </xf>
    <xf numFmtId="38" fontId="7" fillId="0" borderId="0" xfId="1" applyFont="1" applyBorder="1" applyAlignment="1">
      <alignment horizontal="centerContinuous"/>
    </xf>
    <xf numFmtId="38" fontId="7" fillId="0" borderId="6" xfId="1" applyFont="1" applyBorder="1" applyAlignment="1">
      <alignment horizontal="right"/>
    </xf>
    <xf numFmtId="184" fontId="7" fillId="0" borderId="5" xfId="1" applyNumberFormat="1" applyFont="1" applyBorder="1" applyAlignment="1">
      <alignment horizontal="centerContinuous"/>
    </xf>
    <xf numFmtId="38" fontId="7" fillId="0" borderId="6" xfId="1" applyFont="1" applyBorder="1" applyAlignment="1">
      <alignment horizontal="centerContinuous"/>
    </xf>
    <xf numFmtId="0" fontId="7" fillId="0" borderId="5" xfId="1" applyNumberFormat="1" applyFont="1" applyBorder="1" applyAlignment="1">
      <alignment horizontal="centerContinuous"/>
    </xf>
    <xf numFmtId="177" fontId="7" fillId="0" borderId="5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7" fontId="7" fillId="0" borderId="6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centerContinuous"/>
    </xf>
    <xf numFmtId="177" fontId="7" fillId="0" borderId="0" xfId="1" applyNumberFormat="1" applyFont="1" applyBorder="1" applyAlignment="1">
      <alignment horizontal="centerContinuous"/>
    </xf>
    <xf numFmtId="177" fontId="7" fillId="0" borderId="8" xfId="1" applyNumberFormat="1" applyFont="1" applyBorder="1" applyAlignment="1">
      <alignment horizontal="right"/>
    </xf>
    <xf numFmtId="177" fontId="7" fillId="0" borderId="9" xfId="1" applyNumberFormat="1" applyFont="1" applyBorder="1" applyAlignment="1">
      <alignment horizontal="right"/>
    </xf>
    <xf numFmtId="177" fontId="7" fillId="0" borderId="10" xfId="1" applyNumberFormat="1" applyFont="1" applyBorder="1" applyAlignment="1">
      <alignment horizontal="right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178" fontId="5" fillId="0" borderId="9" xfId="1" applyNumberFormat="1" applyFont="1" applyBorder="1" applyAlignment="1">
      <alignment vertical="center"/>
    </xf>
    <xf numFmtId="38" fontId="16" fillId="0" borderId="0" xfId="1" applyFont="1"/>
    <xf numFmtId="38" fontId="7" fillId="0" borderId="0" xfId="1" applyFont="1"/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31" fillId="0" borderId="0" xfId="1" applyNumberFormat="1" applyFont="1" applyBorder="1" applyAlignment="1">
      <alignment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181" fontId="5" fillId="0" borderId="1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horizontal="centerContinuous"/>
    </xf>
    <xf numFmtId="181" fontId="7" fillId="0" borderId="0" xfId="1" applyNumberFormat="1" applyFont="1" applyBorder="1" applyAlignment="1">
      <alignment horizontal="centerContinuous"/>
    </xf>
    <xf numFmtId="181" fontId="7" fillId="0" borderId="6" xfId="1" applyNumberFormat="1" applyFont="1" applyBorder="1" applyAlignment="1">
      <alignment horizontal="right"/>
    </xf>
    <xf numFmtId="181" fontId="7" fillId="0" borderId="6" xfId="1" applyNumberFormat="1" applyFont="1" applyBorder="1" applyAlignment="1">
      <alignment horizontal="centerContinuous"/>
    </xf>
    <xf numFmtId="181" fontId="5" fillId="0" borderId="7" xfId="1" applyNumberFormat="1" applyFont="1" applyBorder="1" applyAlignment="1">
      <alignment horizontal="right" vertical="center"/>
    </xf>
    <xf numFmtId="181" fontId="5" fillId="0" borderId="11" xfId="1" applyNumberFormat="1" applyFont="1" applyBorder="1" applyAlignment="1">
      <alignment horizontal="right" vertical="center"/>
    </xf>
    <xf numFmtId="38" fontId="5" fillId="0" borderId="0" xfId="1" applyFont="1" applyAlignment="1"/>
    <xf numFmtId="3" fontId="5" fillId="0" borderId="11" xfId="1" applyNumberFormat="1" applyFont="1" applyBorder="1" applyAlignment="1">
      <alignment horizontal="center" vertical="center"/>
    </xf>
    <xf numFmtId="38" fontId="7" fillId="0" borderId="5" xfId="1" applyFont="1" applyBorder="1" applyAlignment="1">
      <alignment vertical="center"/>
    </xf>
    <xf numFmtId="0" fontId="16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5" fillId="0" borderId="0" xfId="11" applyFont="1" applyAlignment="1">
      <alignment horizontal="right" vertical="center"/>
    </xf>
    <xf numFmtId="0" fontId="5" fillId="0" borderId="9" xfId="13" applyFont="1" applyBorder="1" applyAlignment="1">
      <alignment vertical="center"/>
    </xf>
    <xf numFmtId="0" fontId="7" fillId="0" borderId="1" xfId="13" applyFont="1" applyBorder="1" applyAlignment="1">
      <alignment vertical="center"/>
    </xf>
    <xf numFmtId="0" fontId="7" fillId="0" borderId="25" xfId="13" applyFont="1" applyBorder="1" applyAlignment="1">
      <alignment horizontal="centerContinuous" vertical="center"/>
    </xf>
    <xf numFmtId="0" fontId="7" fillId="0" borderId="15" xfId="13" applyFont="1" applyBorder="1" applyAlignment="1">
      <alignment horizontal="centerContinuous" vertical="center"/>
    </xf>
    <xf numFmtId="178" fontId="7" fillId="0" borderId="25" xfId="13" applyNumberFormat="1" applyFont="1" applyBorder="1" applyAlignment="1">
      <alignment horizontal="centerContinuous" vertical="center"/>
    </xf>
    <xf numFmtId="178" fontId="7" fillId="0" borderId="26" xfId="13" applyNumberFormat="1" applyFont="1" applyBorder="1" applyAlignment="1">
      <alignment horizontal="centerContinuous" vertical="center"/>
    </xf>
    <xf numFmtId="178" fontId="7" fillId="0" borderId="15" xfId="13" applyNumberFormat="1" applyFont="1" applyBorder="1" applyAlignment="1">
      <alignment horizontal="centerContinuous" vertical="center"/>
    </xf>
    <xf numFmtId="0" fontId="7" fillId="0" borderId="5" xfId="13" applyFont="1" applyBorder="1" applyAlignment="1">
      <alignment vertical="center"/>
    </xf>
    <xf numFmtId="38" fontId="5" fillId="0" borderId="26" xfId="1" applyFont="1" applyBorder="1" applyAlignment="1">
      <alignment horizontal="centerContinuous" vertical="center"/>
    </xf>
    <xf numFmtId="178" fontId="7" fillId="0" borderId="16" xfId="13" applyNumberFormat="1" applyFont="1" applyBorder="1" applyAlignment="1">
      <alignment horizontal="distributed" vertical="center" justifyLastLine="1"/>
    </xf>
    <xf numFmtId="178" fontId="7" fillId="0" borderId="16" xfId="13" applyNumberFormat="1" applyFont="1" applyBorder="1" applyAlignment="1">
      <alignment horizontal="center" vertical="center" shrinkToFit="1"/>
    </xf>
    <xf numFmtId="0" fontId="5" fillId="0" borderId="0" xfId="11" applyFont="1" applyBorder="1" applyAlignment="1">
      <alignment vertical="center"/>
    </xf>
    <xf numFmtId="178" fontId="5" fillId="0" borderId="7" xfId="13" applyNumberFormat="1" applyFont="1" applyBorder="1" applyAlignment="1">
      <alignment vertical="center"/>
    </xf>
    <xf numFmtId="0" fontId="5" fillId="0" borderId="0" xfId="13" applyFont="1" applyBorder="1" applyAlignment="1">
      <alignment vertical="center"/>
    </xf>
    <xf numFmtId="0" fontId="5" fillId="0" borderId="5" xfId="11" applyFont="1" applyBorder="1" applyAlignment="1">
      <alignment horizontal="right" vertical="center"/>
    </xf>
    <xf numFmtId="0" fontId="5" fillId="0" borderId="6" xfId="11" applyFont="1" applyBorder="1" applyAlignment="1">
      <alignment vertical="center"/>
    </xf>
    <xf numFmtId="178" fontId="5" fillId="0" borderId="6" xfId="13" applyNumberFormat="1" applyFont="1" applyBorder="1" applyAlignment="1">
      <alignment vertical="center"/>
    </xf>
    <xf numFmtId="0" fontId="5" fillId="0" borderId="8" xfId="11" applyFont="1" applyBorder="1" applyAlignment="1">
      <alignment horizontal="right" vertical="center"/>
    </xf>
    <xf numFmtId="0" fontId="5" fillId="0" borderId="9" xfId="11" applyFont="1" applyBorder="1" applyAlignment="1">
      <alignment vertical="center"/>
    </xf>
    <xf numFmtId="0" fontId="5" fillId="0" borderId="10" xfId="11" applyFont="1" applyBorder="1" applyAlignment="1">
      <alignment vertical="center"/>
    </xf>
    <xf numFmtId="178" fontId="5" fillId="0" borderId="11" xfId="13" applyNumberFormat="1" applyFont="1" applyBorder="1" applyAlignment="1">
      <alignment vertical="center"/>
    </xf>
    <xf numFmtId="0" fontId="5" fillId="0" borderId="5" xfId="13" applyFont="1" applyBorder="1" applyAlignment="1">
      <alignment vertical="center"/>
    </xf>
    <xf numFmtId="3" fontId="5" fillId="0" borderId="5" xfId="13" applyNumberFormat="1" applyFont="1" applyBorder="1" applyAlignment="1">
      <alignment vertical="center"/>
    </xf>
    <xf numFmtId="3" fontId="5" fillId="0" borderId="7" xfId="13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0" fontId="5" fillId="0" borderId="6" xfId="13" applyFont="1" applyBorder="1" applyAlignment="1">
      <alignment vertical="center"/>
    </xf>
    <xf numFmtId="3" fontId="5" fillId="0" borderId="6" xfId="13" applyNumberFormat="1" applyFont="1" applyBorder="1" applyAlignment="1">
      <alignment vertical="center"/>
    </xf>
    <xf numFmtId="190" fontId="5" fillId="0" borderId="7" xfId="0" applyNumberFormat="1" applyFont="1" applyBorder="1" applyAlignment="1">
      <alignment horizontal="right" vertical="center"/>
    </xf>
    <xf numFmtId="190" fontId="5" fillId="0" borderId="7" xfId="1" applyNumberFormat="1" applyFont="1" applyBorder="1" applyAlignment="1">
      <alignment vertical="center"/>
    </xf>
    <xf numFmtId="190" fontId="5" fillId="0" borderId="6" xfId="1" applyNumberFormat="1" applyFont="1" applyBorder="1" applyAlignment="1">
      <alignment vertical="center"/>
    </xf>
    <xf numFmtId="190" fontId="5" fillId="0" borderId="7" xfId="0" applyNumberFormat="1" applyFont="1" applyBorder="1" applyAlignment="1">
      <alignment vertical="center"/>
    </xf>
    <xf numFmtId="179" fontId="0" fillId="0" borderId="7" xfId="0" applyNumberFormat="1" applyBorder="1"/>
    <xf numFmtId="3" fontId="5" fillId="0" borderId="7" xfId="0" applyNumberFormat="1" applyFont="1" applyBorder="1" applyAlignment="1">
      <alignment vertical="center"/>
    </xf>
    <xf numFmtId="0" fontId="5" fillId="0" borderId="8" xfId="13" applyFont="1" applyBorder="1" applyAlignment="1">
      <alignment vertical="center"/>
    </xf>
    <xf numFmtId="0" fontId="5" fillId="0" borderId="10" xfId="13" applyFont="1" applyBorder="1" applyAlignment="1">
      <alignment vertical="center"/>
    </xf>
    <xf numFmtId="3" fontId="5" fillId="0" borderId="0" xfId="13" applyNumberFormat="1" applyFont="1" applyBorder="1" applyAlignment="1">
      <alignment vertical="center"/>
    </xf>
    <xf numFmtId="4" fontId="5" fillId="0" borderId="0" xfId="13" applyNumberFormat="1" applyFont="1" applyBorder="1" applyAlignment="1">
      <alignment vertical="center"/>
    </xf>
    <xf numFmtId="181" fontId="5" fillId="0" borderId="0" xfId="13" applyNumberFormat="1" applyFont="1" applyAlignment="1">
      <alignment vertical="center"/>
    </xf>
    <xf numFmtId="0" fontId="7" fillId="0" borderId="1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178" fontId="5" fillId="0" borderId="4" xfId="1" applyNumberFormat="1" applyFont="1" applyBorder="1" applyAlignment="1">
      <alignment horizontal="center" vertical="center"/>
    </xf>
    <xf numFmtId="185" fontId="5" fillId="0" borderId="5" xfId="9" applyNumberFormat="1" applyFont="1" applyBorder="1" applyAlignment="1">
      <alignment horizontal="centerContinuous" vertical="center"/>
    </xf>
    <xf numFmtId="0" fontId="5" fillId="0" borderId="0" xfId="9" applyFont="1" applyBorder="1" applyAlignment="1">
      <alignment horizontal="centerContinuous" vertical="center"/>
    </xf>
    <xf numFmtId="177" fontId="5" fillId="0" borderId="5" xfId="9" applyNumberFormat="1" applyFont="1" applyBorder="1" applyAlignment="1">
      <alignment horizontal="centerContinuous" vertical="center"/>
    </xf>
    <xf numFmtId="177" fontId="5" fillId="0" borderId="0" xfId="9" applyNumberFormat="1" applyFont="1" applyBorder="1" applyAlignment="1">
      <alignment horizontal="right" vertical="center"/>
    </xf>
    <xf numFmtId="177" fontId="5" fillId="0" borderId="8" xfId="9" applyNumberFormat="1" applyFont="1" applyBorder="1" applyAlignment="1">
      <alignment horizontal="centerContinuous" vertical="center"/>
    </xf>
    <xf numFmtId="177" fontId="5" fillId="0" borderId="9" xfId="9" applyNumberFormat="1" applyFont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90" fontId="5" fillId="0" borderId="7" xfId="1" applyNumberFormat="1" applyFont="1" applyFill="1" applyBorder="1" applyAlignment="1">
      <alignment vertical="center"/>
    </xf>
    <xf numFmtId="178" fontId="5" fillId="0" borderId="10" xfId="1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0" xfId="1" quotePrefix="1" applyFont="1" applyFill="1" applyAlignment="1">
      <alignment horizontal="right"/>
    </xf>
    <xf numFmtId="38" fontId="5" fillId="0" borderId="1" xfId="1" applyFont="1" applyBorder="1" applyAlignment="1">
      <alignment horizontal="centerContinuous" vertical="center" shrinkToFit="1"/>
    </xf>
    <xf numFmtId="38" fontId="7" fillId="0" borderId="2" xfId="1" applyFont="1" applyBorder="1" applyAlignment="1">
      <alignment horizontal="centerContinuous" vertical="center" shrinkToFit="1"/>
    </xf>
    <xf numFmtId="38" fontId="7" fillId="0" borderId="3" xfId="1" applyFont="1" applyBorder="1" applyAlignment="1">
      <alignment horizontal="centerContinuous" vertical="center" shrinkToFit="1"/>
    </xf>
    <xf numFmtId="178" fontId="5" fillId="0" borderId="0" xfId="1" applyNumberFormat="1" applyFont="1" applyBorder="1" applyAlignment="1">
      <alignment horizontal="right" vertical="center"/>
    </xf>
    <xf numFmtId="0" fontId="5" fillId="0" borderId="5" xfId="9" applyFont="1" applyBorder="1" applyAlignment="1">
      <alignment horizontal="centerContinuous" vertical="center"/>
    </xf>
    <xf numFmtId="0" fontId="5" fillId="0" borderId="0" xfId="9" applyFont="1" applyBorder="1" applyAlignment="1">
      <alignment horizontal="right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38" fontId="7" fillId="0" borderId="6" xfId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8" fontId="5" fillId="0" borderId="4" xfId="1" applyNumberFormat="1" applyFont="1" applyBorder="1" applyAlignment="1">
      <alignment vertical="center"/>
    </xf>
    <xf numFmtId="178" fontId="7" fillId="0" borderId="25" xfId="1" applyNumberFormat="1" applyFont="1" applyBorder="1" applyAlignment="1">
      <alignment horizontal="centerContinuous" vertical="center"/>
    </xf>
    <xf numFmtId="178" fontId="5" fillId="0" borderId="15" xfId="1" applyNumberFormat="1" applyFont="1" applyBorder="1" applyAlignment="1">
      <alignment horizontal="centerContinuous" vertical="center"/>
    </xf>
    <xf numFmtId="178" fontId="5" fillId="0" borderId="25" xfId="1" applyNumberFormat="1" applyFont="1" applyBorder="1" applyAlignment="1">
      <alignment horizontal="centerContinuous" vertical="center"/>
    </xf>
    <xf numFmtId="178" fontId="5" fillId="0" borderId="26" xfId="1" applyNumberFormat="1" applyFont="1" applyBorder="1" applyAlignment="1">
      <alignment horizontal="centerContinuous" vertical="center"/>
    </xf>
    <xf numFmtId="178" fontId="5" fillId="0" borderId="8" xfId="1" applyNumberFormat="1" applyFont="1" applyBorder="1" applyAlignment="1">
      <alignment horizontal="centerContinuous" vertical="center"/>
    </xf>
    <xf numFmtId="178" fontId="5" fillId="0" borderId="16" xfId="1" applyNumberFormat="1" applyFont="1" applyBorder="1" applyAlignment="1">
      <alignment horizontal="distributed" vertical="center" justifyLastLine="1"/>
    </xf>
    <xf numFmtId="178" fontId="30" fillId="0" borderId="16" xfId="1" applyNumberFormat="1" applyFont="1" applyBorder="1" applyAlignment="1">
      <alignment horizontal="distributed" vertical="center" justifyLastLine="1"/>
    </xf>
    <xf numFmtId="184" fontId="5" fillId="0" borderId="5" xfId="1" applyNumberFormat="1" applyFont="1" applyBorder="1" applyAlignment="1">
      <alignment horizontal="right" vertical="center"/>
    </xf>
    <xf numFmtId="178" fontId="5" fillId="0" borderId="9" xfId="1" applyNumberFormat="1" applyFont="1" applyBorder="1" applyAlignment="1">
      <alignment horizontal="centerContinuous" vertical="center"/>
    </xf>
    <xf numFmtId="178" fontId="5" fillId="0" borderId="10" xfId="1" applyNumberFormat="1" applyFont="1" applyBorder="1" applyAlignment="1">
      <alignment horizontal="centerContinuous" vertical="center"/>
    </xf>
    <xf numFmtId="176" fontId="0" fillId="0" borderId="0" xfId="0" applyNumberFormat="1" applyBorder="1"/>
    <xf numFmtId="0" fontId="0" fillId="0" borderId="0" xfId="0" applyBorder="1" applyAlignment="1">
      <alignment horizontal="center" vertical="center"/>
    </xf>
    <xf numFmtId="177" fontId="5" fillId="0" borderId="8" xfId="1" applyNumberFormat="1" applyFont="1" applyBorder="1" applyAlignment="1">
      <alignment horizontal="center" vertical="center"/>
    </xf>
    <xf numFmtId="0" fontId="29" fillId="0" borderId="0" xfId="14" applyFont="1" applyBorder="1" applyAlignment="1">
      <alignment vertical="center"/>
    </xf>
    <xf numFmtId="0" fontId="5" fillId="0" borderId="0" xfId="14" applyFont="1" applyBorder="1" applyAlignment="1">
      <alignment vertical="center"/>
    </xf>
    <xf numFmtId="0" fontId="5" fillId="0" borderId="0" xfId="14" applyFont="1" applyAlignment="1">
      <alignment vertical="center"/>
    </xf>
    <xf numFmtId="0" fontId="5" fillId="0" borderId="0" xfId="14" applyFont="1" applyAlignment="1">
      <alignment horizontal="right" vertical="center"/>
    </xf>
    <xf numFmtId="0" fontId="5" fillId="0" borderId="9" xfId="14" applyFont="1" applyBorder="1" applyAlignment="1">
      <alignment vertical="center"/>
    </xf>
    <xf numFmtId="0" fontId="5" fillId="0" borderId="1" xfId="17" applyFont="1" applyBorder="1" applyAlignment="1">
      <alignment vertical="center"/>
    </xf>
    <xf numFmtId="0" fontId="5" fillId="0" borderId="25" xfId="17" applyFont="1" applyBorder="1" applyAlignment="1">
      <alignment horizontal="center" vertical="center"/>
    </xf>
    <xf numFmtId="0" fontId="5" fillId="0" borderId="15" xfId="17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5" xfId="17" applyFont="1" applyBorder="1" applyAlignment="1">
      <alignment horizontal="left" vertical="center"/>
    </xf>
    <xf numFmtId="0" fontId="5" fillId="0" borderId="0" xfId="17" applyFont="1" applyBorder="1" applyAlignment="1">
      <alignment horizontal="left" vertical="center"/>
    </xf>
    <xf numFmtId="0" fontId="5" fillId="0" borderId="6" xfId="17" applyFont="1" applyBorder="1" applyAlignment="1">
      <alignment horizontal="left" vertical="center"/>
    </xf>
    <xf numFmtId="0" fontId="5" fillId="0" borderId="1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8" xfId="17" applyFont="1" applyBorder="1" applyAlignment="1">
      <alignment vertical="center"/>
    </xf>
    <xf numFmtId="0" fontId="5" fillId="0" borderId="9" xfId="17" applyFont="1" applyBorder="1" applyAlignment="1">
      <alignment vertical="center"/>
    </xf>
    <xf numFmtId="0" fontId="5" fillId="0" borderId="8" xfId="14" applyFont="1" applyBorder="1" applyAlignment="1">
      <alignment horizontal="center" vertical="center"/>
    </xf>
    <xf numFmtId="0" fontId="5" fillId="0" borderId="11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5" xfId="14" applyFont="1" applyBorder="1" applyAlignment="1">
      <alignment vertical="center"/>
    </xf>
    <xf numFmtId="3" fontId="5" fillId="0" borderId="5" xfId="14" applyNumberFormat="1" applyFont="1" applyBorder="1" applyAlignment="1">
      <alignment vertical="center"/>
    </xf>
    <xf numFmtId="3" fontId="5" fillId="0" borderId="7" xfId="14" applyNumberFormat="1" applyFont="1" applyBorder="1" applyAlignment="1">
      <alignment vertical="center"/>
    </xf>
    <xf numFmtId="3" fontId="5" fillId="0" borderId="0" xfId="14" applyNumberFormat="1" applyFont="1" applyBorder="1" applyAlignment="1">
      <alignment vertical="center"/>
    </xf>
    <xf numFmtId="0" fontId="5" fillId="0" borderId="6" xfId="14" applyFont="1" applyBorder="1" applyAlignment="1">
      <alignment vertical="center"/>
    </xf>
    <xf numFmtId="3" fontId="5" fillId="0" borderId="6" xfId="14" applyNumberFormat="1" applyFont="1" applyBorder="1" applyAlignment="1">
      <alignment vertical="center"/>
    </xf>
    <xf numFmtId="0" fontId="5" fillId="0" borderId="8" xfId="14" applyFont="1" applyBorder="1" applyAlignment="1">
      <alignment vertical="center"/>
    </xf>
    <xf numFmtId="0" fontId="5" fillId="0" borderId="10" xfId="14" applyFont="1" applyBorder="1" applyAlignment="1">
      <alignment vertical="center"/>
    </xf>
    <xf numFmtId="3" fontId="5" fillId="0" borderId="11" xfId="14" applyNumberFormat="1" applyFont="1" applyBorder="1" applyAlignment="1">
      <alignment vertical="center"/>
    </xf>
    <xf numFmtId="3" fontId="5" fillId="0" borderId="9" xfId="14" applyNumberFormat="1" applyFont="1" applyBorder="1" applyAlignment="1">
      <alignment vertical="center"/>
    </xf>
    <xf numFmtId="3" fontId="5" fillId="0" borderId="10" xfId="14" applyNumberFormat="1" applyFont="1" applyBorder="1" applyAlignment="1">
      <alignment vertical="center"/>
    </xf>
    <xf numFmtId="0" fontId="5" fillId="0" borderId="7" xfId="14" applyFont="1" applyBorder="1" applyAlignment="1">
      <alignment vertical="center"/>
    </xf>
    <xf numFmtId="38" fontId="5" fillId="0" borderId="5" xfId="1" applyFont="1" applyBorder="1" applyAlignment="1"/>
    <xf numFmtId="177" fontId="5" fillId="0" borderId="5" xfId="1" applyNumberFormat="1" applyFont="1" applyBorder="1" applyAlignment="1">
      <alignment horizontal="center"/>
    </xf>
    <xf numFmtId="177" fontId="5" fillId="0" borderId="5" xfId="1" applyNumberFormat="1" applyFont="1" applyBorder="1" applyAlignment="1"/>
    <xf numFmtId="189" fontId="5" fillId="0" borderId="5" xfId="14" applyNumberFormat="1" applyFont="1" applyBorder="1" applyAlignment="1">
      <alignment vertical="center"/>
    </xf>
    <xf numFmtId="189" fontId="5" fillId="0" borderId="7" xfId="14" applyNumberFormat="1" applyFont="1" applyBorder="1" applyAlignment="1">
      <alignment vertical="center"/>
    </xf>
    <xf numFmtId="189" fontId="5" fillId="0" borderId="0" xfId="14" applyNumberFormat="1" applyFont="1" applyBorder="1" applyAlignment="1">
      <alignment vertical="center"/>
    </xf>
    <xf numFmtId="177" fontId="5" fillId="0" borderId="5" xfId="1" applyNumberFormat="1" applyFont="1" applyBorder="1" applyAlignment="1">
      <alignment horizontal="center" wrapText="1"/>
    </xf>
    <xf numFmtId="177" fontId="5" fillId="0" borderId="8" xfId="1" applyNumberFormat="1" applyFont="1" applyBorder="1" applyAlignment="1">
      <alignment horizontal="center"/>
    </xf>
    <xf numFmtId="3" fontId="5" fillId="0" borderId="8" xfId="14" applyNumberFormat="1" applyFont="1" applyBorder="1" applyAlignment="1">
      <alignment vertical="center"/>
    </xf>
    <xf numFmtId="0" fontId="5" fillId="0" borderId="0" xfId="17" applyFont="1" applyAlignment="1">
      <alignment horizontal="right"/>
    </xf>
    <xf numFmtId="0" fontId="5" fillId="0" borderId="0" xfId="17" quotePrefix="1" applyFont="1" applyAlignment="1">
      <alignment horizontal="right"/>
    </xf>
    <xf numFmtId="38" fontId="5" fillId="0" borderId="10" xfId="1" applyFont="1" applyBorder="1" applyAlignment="1">
      <alignment horizontal="right" vertical="center"/>
    </xf>
    <xf numFmtId="3" fontId="5" fillId="0" borderId="0" xfId="14" applyNumberFormat="1" applyFont="1" applyAlignment="1">
      <alignment vertical="center"/>
    </xf>
    <xf numFmtId="0" fontId="5" fillId="0" borderId="0" xfId="14" applyFont="1" applyBorder="1" applyAlignment="1">
      <alignment horizontal="right" vertical="center"/>
    </xf>
    <xf numFmtId="177" fontId="5" fillId="0" borderId="8" xfId="1" applyNumberFormat="1" applyFont="1" applyBorder="1" applyAlignment="1"/>
    <xf numFmtId="3" fontId="5" fillId="0" borderId="8" xfId="14" applyNumberFormat="1" applyFont="1" applyBorder="1" applyAlignment="1">
      <alignment horizontal="right" vertical="center"/>
    </xf>
    <xf numFmtId="3" fontId="5" fillId="0" borderId="11" xfId="14" applyNumberFormat="1" applyFont="1" applyBorder="1" applyAlignment="1">
      <alignment horizontal="right" vertical="center"/>
    </xf>
    <xf numFmtId="3" fontId="5" fillId="0" borderId="9" xfId="14" applyNumberFormat="1" applyFont="1" applyBorder="1" applyAlignment="1">
      <alignment horizontal="right" vertical="center"/>
    </xf>
    <xf numFmtId="0" fontId="5" fillId="0" borderId="1" xfId="14" applyFont="1" applyBorder="1" applyAlignment="1">
      <alignment vertical="center"/>
    </xf>
    <xf numFmtId="0" fontId="5" fillId="0" borderId="25" xfId="14" applyFont="1" applyBorder="1" applyAlignment="1">
      <alignment horizontal="left" vertical="center"/>
    </xf>
    <xf numFmtId="0" fontId="5" fillId="0" borderId="0" xfId="14" applyFont="1" applyBorder="1" applyAlignment="1">
      <alignment horizontal="center" vertical="center"/>
    </xf>
    <xf numFmtId="3" fontId="5" fillId="0" borderId="5" xfId="14" applyNumberFormat="1" applyFont="1" applyBorder="1" applyAlignment="1">
      <alignment horizontal="right" vertical="center"/>
    </xf>
    <xf numFmtId="3" fontId="5" fillId="0" borderId="7" xfId="14" applyNumberFormat="1" applyFont="1" applyBorder="1" applyAlignment="1">
      <alignment horizontal="right" vertical="center"/>
    </xf>
    <xf numFmtId="3" fontId="5" fillId="0" borderId="0" xfId="14" applyNumberFormat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5" fillId="0" borderId="8" xfId="17" applyFont="1" applyBorder="1" applyAlignment="1">
      <alignment horizontal="center" vertical="center"/>
    </xf>
    <xf numFmtId="0" fontId="5" fillId="0" borderId="10" xfId="17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178" fontId="0" fillId="0" borderId="0" xfId="0" applyNumberFormat="1" applyBorder="1"/>
    <xf numFmtId="190" fontId="5" fillId="0" borderId="11" xfId="1" applyNumberFormat="1" applyFont="1" applyBorder="1" applyAlignment="1">
      <alignment horizontal="center" vertical="center"/>
    </xf>
    <xf numFmtId="0" fontId="5" fillId="0" borderId="0" xfId="15" applyFont="1" applyAlignment="1">
      <alignment vertical="center"/>
    </xf>
    <xf numFmtId="0" fontId="5" fillId="0" borderId="0" xfId="15" applyFont="1" applyAlignment="1">
      <alignment horizontal="right" vertical="center"/>
    </xf>
    <xf numFmtId="0" fontId="5" fillId="0" borderId="9" xfId="15" applyFont="1" applyBorder="1" applyAlignment="1">
      <alignment vertical="center"/>
    </xf>
    <xf numFmtId="0" fontId="5" fillId="0" borderId="0" xfId="15" applyFont="1" applyBorder="1" applyAlignment="1">
      <alignment vertical="center"/>
    </xf>
    <xf numFmtId="0" fontId="5" fillId="0" borderId="8" xfId="15" applyFont="1" applyBorder="1" applyAlignment="1">
      <alignment horizontal="center" vertical="center"/>
    </xf>
    <xf numFmtId="0" fontId="5" fillId="0" borderId="16" xfId="15" applyFont="1" applyBorder="1" applyAlignment="1">
      <alignment horizontal="center" vertical="center"/>
    </xf>
    <xf numFmtId="0" fontId="5" fillId="0" borderId="9" xfId="15" applyFont="1" applyBorder="1" applyAlignment="1">
      <alignment horizontal="center" vertical="center"/>
    </xf>
    <xf numFmtId="0" fontId="5" fillId="0" borderId="0" xfId="11" applyFont="1" applyBorder="1" applyAlignment="1">
      <alignment horizontal="center" vertical="center"/>
    </xf>
    <xf numFmtId="0" fontId="5" fillId="0" borderId="5" xfId="15" applyFont="1" applyBorder="1" applyAlignment="1">
      <alignment horizontal="right" vertical="center"/>
    </xf>
    <xf numFmtId="0" fontId="5" fillId="0" borderId="7" xfId="15" applyFont="1" applyBorder="1" applyAlignment="1">
      <alignment horizontal="right" vertical="center"/>
    </xf>
    <xf numFmtId="0" fontId="5" fillId="0" borderId="0" xfId="15" applyFont="1" applyBorder="1" applyAlignment="1">
      <alignment horizontal="right" vertical="center"/>
    </xf>
    <xf numFmtId="3" fontId="5" fillId="0" borderId="7" xfId="15" applyNumberFormat="1" applyFont="1" applyBorder="1" applyAlignment="1">
      <alignment vertical="center"/>
    </xf>
    <xf numFmtId="0" fontId="5" fillId="0" borderId="5" xfId="11" applyFont="1" applyBorder="1" applyAlignment="1">
      <alignment vertical="center"/>
    </xf>
    <xf numFmtId="0" fontId="5" fillId="0" borderId="0" xfId="11" applyFont="1" applyAlignment="1">
      <alignment vertical="center"/>
    </xf>
    <xf numFmtId="0" fontId="5" fillId="0" borderId="8" xfId="11" applyFont="1" applyBorder="1" applyAlignment="1">
      <alignment vertical="center"/>
    </xf>
    <xf numFmtId="0" fontId="5" fillId="0" borderId="9" xfId="11" applyFont="1" applyBorder="1" applyAlignment="1">
      <alignment horizontal="center" vertical="center"/>
    </xf>
    <xf numFmtId="0" fontId="5" fillId="0" borderId="11" xfId="15" applyFont="1" applyBorder="1" applyAlignment="1">
      <alignment horizontal="right" vertical="center"/>
    </xf>
    <xf numFmtId="3" fontId="5" fillId="0" borderId="11" xfId="15" applyNumberFormat="1" applyFont="1" applyBorder="1" applyAlignment="1">
      <alignment vertical="center"/>
    </xf>
    <xf numFmtId="0" fontId="5" fillId="0" borderId="5" xfId="15" applyFont="1" applyBorder="1" applyAlignment="1">
      <alignment vertical="center"/>
    </xf>
    <xf numFmtId="0" fontId="5" fillId="0" borderId="0" xfId="15" applyFont="1" applyBorder="1" applyAlignment="1">
      <alignment horizontal="center" vertical="center"/>
    </xf>
    <xf numFmtId="3" fontId="5" fillId="0" borderId="5" xfId="15" applyNumberFormat="1" applyFont="1" applyBorder="1" applyAlignment="1">
      <alignment vertical="center"/>
    </xf>
    <xf numFmtId="0" fontId="5" fillId="0" borderId="6" xfId="15" applyFont="1" applyBorder="1" applyAlignment="1">
      <alignment vertical="center"/>
    </xf>
    <xf numFmtId="38" fontId="5" fillId="0" borderId="7" xfId="15" applyNumberFormat="1" applyFont="1" applyBorder="1" applyAlignment="1">
      <alignment vertical="center"/>
    </xf>
    <xf numFmtId="0" fontId="5" fillId="0" borderId="6" xfId="15" applyFont="1" applyBorder="1" applyAlignment="1">
      <alignment horizontal="right" vertical="center"/>
    </xf>
    <xf numFmtId="190" fontId="5" fillId="0" borderId="7" xfId="15" applyNumberFormat="1" applyFont="1" applyBorder="1" applyAlignment="1">
      <alignment vertical="center"/>
    </xf>
    <xf numFmtId="190" fontId="5" fillId="0" borderId="7" xfId="14" applyNumberFormat="1" applyFont="1" applyBorder="1" applyAlignment="1">
      <alignment vertical="center"/>
    </xf>
    <xf numFmtId="0" fontId="5" fillId="0" borderId="8" xfId="15" applyFont="1" applyBorder="1" applyAlignment="1">
      <alignment vertical="center"/>
    </xf>
    <xf numFmtId="0" fontId="5" fillId="0" borderId="10" xfId="15" applyFont="1" applyBorder="1" applyAlignment="1">
      <alignment vertical="center"/>
    </xf>
    <xf numFmtId="4" fontId="5" fillId="0" borderId="0" xfId="15" applyNumberFormat="1" applyFont="1" applyBorder="1" applyAlignment="1">
      <alignment vertical="center"/>
    </xf>
    <xf numFmtId="3" fontId="5" fillId="0" borderId="0" xfId="15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0" xfId="1" applyFont="1" applyAlignment="1">
      <alignment horizontal="left" vertical="center"/>
    </xf>
    <xf numFmtId="190" fontId="5" fillId="0" borderId="5" xfId="1" applyNumberFormat="1" applyFont="1" applyBorder="1" applyAlignment="1">
      <alignment vertical="center"/>
    </xf>
    <xf numFmtId="190" fontId="5" fillId="0" borderId="0" xfId="1" applyNumberFormat="1" applyFont="1" applyBorder="1" applyAlignment="1">
      <alignment vertical="center"/>
    </xf>
    <xf numFmtId="190" fontId="5" fillId="0" borderId="10" xfId="1" applyNumberFormat="1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0" borderId="5" xfId="1" applyNumberFormat="1" applyFont="1" applyBorder="1" applyAlignment="1">
      <alignment vertical="center"/>
    </xf>
    <xf numFmtId="3" fontId="5" fillId="0" borderId="7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3" fontId="5" fillId="0" borderId="10" xfId="1" applyNumberFormat="1" applyFont="1" applyBorder="1" applyAlignment="1">
      <alignment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3" fontId="5" fillId="0" borderId="7" xfId="1" applyNumberFormat="1" applyFont="1" applyBorder="1"/>
    <xf numFmtId="3" fontId="5" fillId="0" borderId="5" xfId="1" applyNumberFormat="1" applyFont="1" applyBorder="1"/>
    <xf numFmtId="3" fontId="5" fillId="0" borderId="0" xfId="1" applyNumberFormat="1" applyFont="1" applyBorder="1"/>
    <xf numFmtId="3" fontId="5" fillId="0" borderId="5" xfId="1" applyNumberFormat="1" applyFont="1" applyBorder="1" applyAlignment="1"/>
    <xf numFmtId="3" fontId="5" fillId="0" borderId="7" xfId="1" applyNumberFormat="1" applyFont="1" applyBorder="1" applyAlignment="1"/>
    <xf numFmtId="3" fontId="5" fillId="0" borderId="0" xfId="1" applyNumberFormat="1" applyFont="1" applyBorder="1" applyAlignment="1"/>
    <xf numFmtId="3" fontId="5" fillId="0" borderId="5" xfId="1" applyNumberFormat="1" applyFont="1" applyBorder="1" applyAlignment="1">
      <alignment horizontal="right"/>
    </xf>
    <xf numFmtId="3" fontId="5" fillId="0" borderId="7" xfId="1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38" fontId="5" fillId="0" borderId="5" xfId="1" applyNumberFormat="1" applyFont="1" applyBorder="1" applyAlignment="1">
      <alignment vertical="center"/>
    </xf>
    <xf numFmtId="38" fontId="5" fillId="0" borderId="7" xfId="1" applyNumberFormat="1" applyFont="1" applyBorder="1" applyAlignment="1">
      <alignment vertical="center"/>
    </xf>
    <xf numFmtId="38" fontId="5" fillId="0" borderId="0" xfId="1" applyNumberFormat="1" applyFont="1" applyBorder="1" applyAlignment="1">
      <alignment vertical="center"/>
    </xf>
    <xf numFmtId="38" fontId="5" fillId="0" borderId="0" xfId="1" quotePrefix="1" applyFont="1" applyBorder="1" applyAlignment="1">
      <alignment horizontal="right" vertical="center"/>
    </xf>
    <xf numFmtId="180" fontId="0" fillId="0" borderId="0" xfId="1" applyNumberFormat="1" applyFont="1" applyBorder="1"/>
    <xf numFmtId="38" fontId="5" fillId="0" borderId="30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38" fontId="5" fillId="0" borderId="6" xfId="1" applyNumberFormat="1" applyFont="1" applyBorder="1" applyAlignment="1">
      <alignment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11" xfId="1" applyNumberFormat="1" applyFont="1" applyBorder="1" applyAlignment="1">
      <alignment horizontal="center" vertical="center"/>
    </xf>
    <xf numFmtId="38" fontId="5" fillId="0" borderId="10" xfId="0" applyNumberFormat="1" applyFont="1" applyBorder="1" applyAlignment="1">
      <alignment horizontal="right" vertical="center"/>
    </xf>
    <xf numFmtId="38" fontId="29" fillId="0" borderId="0" xfId="1" applyFont="1"/>
    <xf numFmtId="178" fontId="5" fillId="0" borderId="5" xfId="1" applyNumberFormat="1" applyFont="1" applyBorder="1"/>
    <xf numFmtId="178" fontId="5" fillId="0" borderId="7" xfId="1" applyNumberFormat="1" applyFont="1" applyBorder="1"/>
    <xf numFmtId="178" fontId="5" fillId="0" borderId="0" xfId="1" applyNumberFormat="1" applyFont="1" applyBorder="1"/>
    <xf numFmtId="189" fontId="5" fillId="0" borderId="8" xfId="1" applyNumberFormat="1" applyFont="1" applyBorder="1" applyAlignment="1">
      <alignment horizontal="right" vertical="center"/>
    </xf>
    <xf numFmtId="189" fontId="5" fillId="0" borderId="11" xfId="1" applyNumberFormat="1" applyFont="1" applyBorder="1" applyAlignment="1">
      <alignment horizontal="right" vertical="center"/>
    </xf>
    <xf numFmtId="189" fontId="5" fillId="0" borderId="9" xfId="1" applyNumberFormat="1" applyFont="1" applyBorder="1" applyAlignment="1">
      <alignment horizontal="right" vertical="center"/>
    </xf>
    <xf numFmtId="178" fontId="5" fillId="0" borderId="8" xfId="1" applyNumberFormat="1" applyFont="1" applyBorder="1"/>
    <xf numFmtId="178" fontId="5" fillId="0" borderId="11" xfId="1" applyNumberFormat="1" applyFont="1" applyBorder="1"/>
    <xf numFmtId="178" fontId="5" fillId="0" borderId="9" xfId="1" applyNumberFormat="1" applyFont="1" applyBorder="1"/>
    <xf numFmtId="38" fontId="5" fillId="0" borderId="4" xfId="1" applyFont="1" applyBorder="1"/>
    <xf numFmtId="38" fontId="5" fillId="0" borderId="2" xfId="1" applyFont="1" applyBorder="1"/>
    <xf numFmtId="177" fontId="5" fillId="0" borderId="5" xfId="1" applyNumberFormat="1" applyFont="1" applyBorder="1" applyAlignment="1">
      <alignment horizontal="right"/>
    </xf>
    <xf numFmtId="177" fontId="5" fillId="0" borderId="8" xfId="1" applyNumberFormat="1" applyFont="1" applyBorder="1" applyAlignment="1">
      <alignment horizontal="right"/>
    </xf>
    <xf numFmtId="0" fontId="5" fillId="0" borderId="5" xfId="17" applyFont="1" applyBorder="1" applyAlignment="1">
      <alignment horizontal="right" vertical="center"/>
    </xf>
    <xf numFmtId="0" fontId="5" fillId="0" borderId="8" xfId="17" applyFont="1" applyBorder="1" applyAlignment="1">
      <alignment horizontal="right" vertical="center"/>
    </xf>
    <xf numFmtId="38" fontId="5" fillId="0" borderId="10" xfId="1" applyNumberFormat="1" applyFont="1" applyFill="1" applyBorder="1" applyAlignment="1">
      <alignment vertical="center"/>
    </xf>
    <xf numFmtId="38" fontId="5" fillId="0" borderId="11" xfId="1" applyNumberFormat="1" applyFont="1" applyFill="1" applyBorder="1" applyAlignment="1">
      <alignment vertical="center"/>
    </xf>
    <xf numFmtId="38" fontId="0" fillId="0" borderId="0" xfId="0" applyNumberFormat="1" applyBorder="1"/>
    <xf numFmtId="38" fontId="5" fillId="0" borderId="11" xfId="0" applyNumberFormat="1" applyFont="1" applyBorder="1" applyAlignment="1">
      <alignment vertical="center"/>
    </xf>
    <xf numFmtId="38" fontId="5" fillId="0" borderId="10" xfId="0" applyNumberFormat="1" applyFont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vertical="center"/>
    </xf>
    <xf numFmtId="38" fontId="5" fillId="0" borderId="6" xfId="1" applyNumberFormat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20" fillId="0" borderId="0" xfId="16" applyFont="1" applyFill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Alignment="1">
      <alignment vertical="center"/>
    </xf>
    <xf numFmtId="0" fontId="5" fillId="0" borderId="1" xfId="16" applyFont="1" applyFill="1" applyBorder="1" applyAlignment="1">
      <alignment vertical="center"/>
    </xf>
    <xf numFmtId="0" fontId="5" fillId="0" borderId="16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right" vertical="center"/>
    </xf>
    <xf numFmtId="0" fontId="5" fillId="0" borderId="0" xfId="16" applyFont="1" applyFill="1" applyBorder="1" applyAlignment="1">
      <alignment horizontal="right" vertical="center"/>
    </xf>
    <xf numFmtId="0" fontId="5" fillId="0" borderId="3" xfId="16" applyFont="1" applyFill="1" applyBorder="1" applyAlignment="1">
      <alignment vertical="center"/>
    </xf>
    <xf numFmtId="0" fontId="5" fillId="0" borderId="6" xfId="16" applyFont="1" applyFill="1" applyBorder="1" applyAlignment="1">
      <alignment vertical="center"/>
    </xf>
    <xf numFmtId="0" fontId="5" fillId="0" borderId="8" xfId="16" applyFont="1" applyFill="1" applyBorder="1" applyAlignment="1">
      <alignment horizontal="right" vertical="center"/>
    </xf>
    <xf numFmtId="0" fontId="5" fillId="0" borderId="9" xfId="16" applyFont="1" applyFill="1" applyBorder="1" applyAlignment="1">
      <alignment horizontal="right" vertical="center"/>
    </xf>
    <xf numFmtId="0" fontId="5" fillId="0" borderId="10" xfId="16" applyFont="1" applyFill="1" applyBorder="1" applyAlignment="1">
      <alignment vertical="center"/>
    </xf>
    <xf numFmtId="193" fontId="5" fillId="0" borderId="5" xfId="16" applyNumberFormat="1" applyFont="1" applyFill="1" applyBorder="1" applyAlignment="1">
      <alignment vertical="center"/>
    </xf>
    <xf numFmtId="193" fontId="5" fillId="0" borderId="12" xfId="16" applyNumberFormat="1" applyFont="1" applyFill="1" applyBorder="1" applyAlignment="1">
      <alignment vertical="center"/>
    </xf>
    <xf numFmtId="0" fontId="5" fillId="0" borderId="13" xfId="16" applyFont="1" applyFill="1" applyBorder="1" applyAlignment="1">
      <alignment horizontal="right" vertical="center"/>
    </xf>
    <xf numFmtId="0" fontId="5" fillId="0" borderId="14" xfId="16" applyFont="1" applyFill="1" applyBorder="1" applyAlignment="1">
      <alignment vertical="center"/>
    </xf>
    <xf numFmtId="193" fontId="5" fillId="0" borderId="21" xfId="16" applyNumberFormat="1" applyFont="1" applyFill="1" applyBorder="1" applyAlignment="1">
      <alignment vertical="center"/>
    </xf>
    <xf numFmtId="0" fontId="5" fillId="0" borderId="31" xfId="16" applyFont="1" applyFill="1" applyBorder="1" applyAlignment="1">
      <alignment horizontal="right" vertical="center"/>
    </xf>
    <xf numFmtId="0" fontId="5" fillId="0" borderId="19" xfId="16" applyFont="1" applyFill="1" applyBorder="1" applyAlignment="1">
      <alignment vertical="center"/>
    </xf>
    <xf numFmtId="0" fontId="5" fillId="0" borderId="0" xfId="16" applyFont="1" applyFill="1" applyBorder="1" applyAlignment="1">
      <alignment vertical="center"/>
    </xf>
    <xf numFmtId="194" fontId="5" fillId="0" borderId="0" xfId="16" quotePrefix="1" applyNumberFormat="1" applyFont="1" applyFill="1" applyBorder="1" applyAlignment="1">
      <alignment horizontal="left" vertical="center"/>
    </xf>
    <xf numFmtId="0" fontId="5" fillId="0" borderId="0" xfId="16" applyFont="1" applyBorder="1" applyAlignment="1">
      <alignment vertical="center"/>
    </xf>
    <xf numFmtId="0" fontId="33" fillId="0" borderId="1" xfId="7" applyBorder="1">
      <alignment vertical="center"/>
    </xf>
    <xf numFmtId="0" fontId="33" fillId="0" borderId="2" xfId="7" applyBorder="1">
      <alignment vertical="center"/>
    </xf>
    <xf numFmtId="0" fontId="33" fillId="0" borderId="3" xfId="7" applyBorder="1">
      <alignment vertical="center"/>
    </xf>
    <xf numFmtId="0" fontId="33" fillId="0" borderId="0" xfId="7">
      <alignment vertical="center"/>
    </xf>
    <xf numFmtId="0" fontId="33" fillId="0" borderId="5" xfId="7" applyBorder="1">
      <alignment vertical="center"/>
    </xf>
    <xf numFmtId="0" fontId="33" fillId="0" borderId="0" xfId="7" applyBorder="1">
      <alignment vertical="center"/>
    </xf>
    <xf numFmtId="0" fontId="33" fillId="0" borderId="6" xfId="7" applyBorder="1">
      <alignment vertical="center"/>
    </xf>
    <xf numFmtId="0" fontId="33" fillId="0" borderId="8" xfId="7" applyBorder="1">
      <alignment vertical="center"/>
    </xf>
    <xf numFmtId="0" fontId="33" fillId="0" borderId="9" xfId="7" applyBorder="1">
      <alignment vertical="center"/>
    </xf>
    <xf numFmtId="0" fontId="33" fillId="0" borderId="10" xfId="7" applyBorder="1">
      <alignment vertical="center"/>
    </xf>
    <xf numFmtId="0" fontId="5" fillId="0" borderId="25" xfId="16" applyFont="1" applyFill="1" applyBorder="1" applyAlignment="1">
      <alignment horizontal="center" vertical="center"/>
    </xf>
    <xf numFmtId="0" fontId="5" fillId="0" borderId="15" xfId="16" applyFont="1" applyFill="1" applyBorder="1" applyAlignment="1">
      <alignment horizontal="center" vertical="center"/>
    </xf>
    <xf numFmtId="0" fontId="5" fillId="0" borderId="25" xfId="16" applyFont="1" applyFill="1" applyBorder="1" applyAlignment="1">
      <alignment horizontal="distributed" vertical="center" justifyLastLine="1"/>
    </xf>
    <xf numFmtId="0" fontId="5" fillId="0" borderId="15" xfId="16" applyFont="1" applyFill="1" applyBorder="1" applyAlignment="1">
      <alignment horizontal="distributed" vertical="center" justifyLastLine="1"/>
    </xf>
    <xf numFmtId="38" fontId="5" fillId="0" borderId="0" xfId="1" applyNumberFormat="1" applyFont="1" applyFill="1" applyBorder="1" applyAlignment="1">
      <alignment vertical="center"/>
    </xf>
    <xf numFmtId="38" fontId="5" fillId="0" borderId="0" xfId="14" applyNumberFormat="1" applyFont="1" applyBorder="1" applyAlignment="1">
      <alignment vertical="center"/>
    </xf>
    <xf numFmtId="38" fontId="5" fillId="0" borderId="0" xfId="1" applyNumberFormat="1" applyFont="1" applyBorder="1" applyAlignment="1">
      <alignment horizontal="right"/>
    </xf>
    <xf numFmtId="180" fontId="25" fillId="0" borderId="11" xfId="1" applyNumberFormat="1" applyFont="1" applyBorder="1" applyAlignment="1">
      <alignment vertical="center"/>
    </xf>
    <xf numFmtId="0" fontId="5" fillId="0" borderId="8" xfId="16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8" xfId="16" applyFont="1" applyFill="1" applyBorder="1" applyAlignment="1">
      <alignment vertical="center"/>
    </xf>
    <xf numFmtId="0" fontId="5" fillId="0" borderId="9" xfId="16" applyFont="1" applyFill="1" applyBorder="1" applyAlignment="1">
      <alignment vertical="center"/>
    </xf>
    <xf numFmtId="180" fontId="5" fillId="0" borderId="4" xfId="16" applyNumberFormat="1" applyFont="1" applyFill="1" applyBorder="1" applyAlignment="1">
      <alignment vertical="center"/>
    </xf>
    <xf numFmtId="180" fontId="5" fillId="0" borderId="7" xfId="16" applyNumberFormat="1" applyFont="1" applyFill="1" applyBorder="1" applyAlignment="1">
      <alignment vertical="center"/>
    </xf>
    <xf numFmtId="180" fontId="5" fillId="0" borderId="11" xfId="16" applyNumberFormat="1" applyFont="1" applyFill="1" applyBorder="1" applyAlignment="1">
      <alignment vertical="center"/>
    </xf>
    <xf numFmtId="180" fontId="5" fillId="0" borderId="18" xfId="16" applyNumberFormat="1" applyFont="1" applyFill="1" applyBorder="1" applyAlignment="1">
      <alignment vertical="center"/>
    </xf>
    <xf numFmtId="180" fontId="5" fillId="0" borderId="24" xfId="16" applyNumberFormat="1" applyFont="1" applyFill="1" applyBorder="1" applyAlignment="1">
      <alignment vertical="center"/>
    </xf>
    <xf numFmtId="180" fontId="5" fillId="0" borderId="10" xfId="16" applyNumberFormat="1" applyFont="1" applyFill="1" applyBorder="1" applyAlignment="1">
      <alignment vertical="center"/>
    </xf>
    <xf numFmtId="0" fontId="12" fillId="0" borderId="0" xfId="18" applyFont="1" applyAlignment="1">
      <alignment horizontal="center"/>
    </xf>
    <xf numFmtId="0" fontId="2" fillId="0" borderId="0" xfId="8" applyAlignment="1"/>
    <xf numFmtId="0" fontId="39" fillId="0" borderId="25" xfId="8" applyFont="1" applyBorder="1" applyAlignment="1">
      <alignment horizontal="distributed" vertical="center" justifyLastLine="1"/>
    </xf>
    <xf numFmtId="0" fontId="38" fillId="0" borderId="26" xfId="8" applyFont="1" applyBorder="1" applyAlignment="1">
      <alignment horizontal="distributed" vertical="center" justifyLastLine="1"/>
    </xf>
    <xf numFmtId="0" fontId="38" fillId="0" borderId="15" xfId="8" applyFont="1" applyBorder="1" applyAlignment="1">
      <alignment horizontal="distributed" vertical="center" justifyLastLine="1"/>
    </xf>
    <xf numFmtId="0" fontId="39" fillId="0" borderId="32" xfId="8" applyFont="1" applyBorder="1" applyAlignment="1">
      <alignment horizontal="center" vertical="center" shrinkToFit="1"/>
    </xf>
    <xf numFmtId="0" fontId="38" fillId="0" borderId="32" xfId="8" applyFont="1" applyBorder="1" applyAlignment="1">
      <alignment horizontal="center" vertical="center" shrinkToFit="1"/>
    </xf>
    <xf numFmtId="0" fontId="39" fillId="0" borderId="4" xfId="8" applyFont="1" applyBorder="1" applyAlignment="1">
      <alignment horizontal="distributed" vertical="center" justifyLastLine="1" shrinkToFit="1"/>
    </xf>
    <xf numFmtId="0" fontId="38" fillId="0" borderId="11" xfId="8" applyFont="1" applyBorder="1" applyAlignment="1">
      <alignment horizontal="distributed" vertical="center" justifyLastLine="1" shrinkToFit="1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/>
    </xf>
    <xf numFmtId="38" fontId="5" fillId="0" borderId="26" xfId="1" applyFont="1" applyBorder="1" applyAlignment="1">
      <alignment horizontal="center"/>
    </xf>
    <xf numFmtId="38" fontId="5" fillId="0" borderId="15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183" fontId="0" fillId="0" borderId="0" xfId="0" applyNumberFormat="1" applyBorder="1" applyAlignment="1"/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25" xfId="14" applyFont="1" applyBorder="1" applyAlignment="1">
      <alignment horizontal="center" vertical="center"/>
    </xf>
    <xf numFmtId="0" fontId="5" fillId="0" borderId="26" xfId="14" applyFont="1" applyBorder="1" applyAlignment="1">
      <alignment horizontal="center" vertical="center"/>
    </xf>
    <xf numFmtId="0" fontId="5" fillId="0" borderId="15" xfId="14" applyFont="1" applyBorder="1" applyAlignment="1">
      <alignment horizontal="center" vertical="center"/>
    </xf>
    <xf numFmtId="0" fontId="5" fillId="0" borderId="25" xfId="15" applyFont="1" applyBorder="1" applyAlignment="1">
      <alignment horizontal="center" vertical="center"/>
    </xf>
    <xf numFmtId="0" fontId="5" fillId="0" borderId="26" xfId="15" applyFont="1" applyBorder="1" applyAlignment="1">
      <alignment horizontal="center" vertical="center"/>
    </xf>
    <xf numFmtId="0" fontId="5" fillId="0" borderId="15" xfId="15" applyFont="1" applyBorder="1" applyAlignment="1">
      <alignment horizontal="center" vertical="center"/>
    </xf>
    <xf numFmtId="38" fontId="5" fillId="0" borderId="0" xfId="1" applyFont="1" applyAlignment="1">
      <alignment horizontal="left" vertical="center"/>
    </xf>
    <xf numFmtId="0" fontId="20" fillId="0" borderId="0" xfId="16" applyFont="1" applyFill="1" applyAlignment="1">
      <alignment horizontal="distributed" vertical="center"/>
    </xf>
  </cellXfs>
  <cellStyles count="20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センター情報１０月分" xfId="9"/>
    <cellStyle name="標準_業務月報　　　　　　　　　　目次" xfId="10"/>
    <cellStyle name="標準_業務月報　Ｐ　５４～　５９　和牛「３」　　　　近畿" xfId="11"/>
    <cellStyle name="標準_業務月報　Ｐ　６８～　７３　乳牛「２・３」　　近畿" xfId="12"/>
    <cellStyle name="標準_業務月報　Ｐ　７４～　７５　フルセット　　　　近畿" xfId="13"/>
    <cellStyle name="標準_業務月報　Ｐ　９０～　９７　和牛「３」　　　　中京" xfId="14"/>
    <cellStyle name="標準_業務月報　Ｐ１０４～１０５　フルセット　　　　中京" xfId="15"/>
    <cellStyle name="標準_業務月報（１）Ｐ　３　　　　部分肉センター総流通量" xfId="16"/>
    <cellStyle name="標準_業務月報（４）Ｐ　４～　７　和牛４" xfId="17"/>
    <cellStyle name="標準_業務月報表紙・裏表紙・背表紙" xfId="18"/>
    <cellStyle name="標準_業務月報利用上の留意事項" xfId="19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09EB3531-1B31-5E1C-6E83-E131D97820A9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229534</xdr:colOff>
      <xdr:row>5</xdr:row>
      <xdr:rowOff>125319</xdr:rowOff>
    </xdr:from>
    <xdr:to>
      <xdr:col>12</xdr:col>
      <xdr:colOff>381000</xdr:colOff>
      <xdr:row>6</xdr:row>
      <xdr:rowOff>171450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A278AE8-17DB-F653-C005-E64602D94811}"/>
            </a:ext>
          </a:extLst>
        </xdr:cNvPr>
        <xdr:cNvCxnSpPr/>
      </xdr:nvCxnSpPr>
      <xdr:spPr>
        <a:xfrm>
          <a:off x="674034" y="849219"/>
          <a:ext cx="5498166" cy="23663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PGPGP/UPLOAD/&#12392;&#12426;&#12354;&#12360;&#12378;&#20013;&#20140;&#21644;&#65300;&#28961;&#12391;UP/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2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3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495</v>
      </c>
    </row>
    <row r="17" spans="7:10" ht="17.25" x14ac:dyDescent="0.2">
      <c r="I17" s="6"/>
    </row>
    <row r="18" spans="7:10" ht="17.25" x14ac:dyDescent="0.2">
      <c r="H18" s="717">
        <v>4.2012</v>
      </c>
      <c r="I18" s="718"/>
      <c r="J18" s="718"/>
    </row>
    <row r="20" spans="7:10" ht="18" customHeight="1" x14ac:dyDescent="0.15"/>
    <row r="21" spans="7:10" ht="18" customHeight="1" x14ac:dyDescent="0.15"/>
    <row r="22" spans="7:10" ht="21" x14ac:dyDescent="0.2">
      <c r="I22" s="7" t="s">
        <v>4</v>
      </c>
    </row>
    <row r="23" spans="7:10" x14ac:dyDescent="0.15">
      <c r="I23" s="8"/>
    </row>
    <row r="24" spans="7:10" ht="29.25" customHeight="1" x14ac:dyDescent="0.3">
      <c r="I24" s="9" t="s">
        <v>5</v>
      </c>
    </row>
    <row r="25" spans="7:10" x14ac:dyDescent="0.15">
      <c r="I25" s="8"/>
    </row>
    <row r="26" spans="7:10" ht="21" customHeight="1" x14ac:dyDescent="0.15">
      <c r="G26" s="10"/>
      <c r="I26" s="11" t="s">
        <v>6</v>
      </c>
    </row>
  </sheetData>
  <mergeCells count="1">
    <mergeCell ref="H18:J18"/>
  </mergeCells>
  <phoneticPr fontId="6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7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8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8</v>
      </c>
      <c r="V3" s="12"/>
    </row>
    <row r="4" spans="2:22" ht="16.5" customHeight="1" x14ac:dyDescent="0.15">
      <c r="B4" s="12" t="s">
        <v>9</v>
      </c>
      <c r="C4" s="12"/>
      <c r="D4" s="12"/>
      <c r="E4" s="12"/>
      <c r="J4" s="13" t="s">
        <v>10</v>
      </c>
      <c r="K4" s="13">
        <v>3</v>
      </c>
      <c r="L4" s="12"/>
      <c r="M4" s="12" t="s">
        <v>11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12</v>
      </c>
      <c r="C6" s="12"/>
      <c r="D6" s="12"/>
      <c r="E6" s="12"/>
      <c r="N6" s="12" t="s">
        <v>13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14</v>
      </c>
      <c r="O7" s="12"/>
      <c r="P7" s="12"/>
      <c r="Q7" s="12"/>
      <c r="R7" s="12"/>
      <c r="S7" s="12"/>
      <c r="T7" s="13" t="s">
        <v>10</v>
      </c>
      <c r="U7" s="12">
        <v>48</v>
      </c>
      <c r="V7" s="12"/>
    </row>
    <row r="8" spans="2:22" ht="16.5" customHeight="1" x14ac:dyDescent="0.15">
      <c r="C8" s="12" t="s">
        <v>13</v>
      </c>
      <c r="D8" s="12"/>
      <c r="E8" s="12"/>
      <c r="N8" s="12" t="s">
        <v>15</v>
      </c>
      <c r="T8" s="13" t="s">
        <v>10</v>
      </c>
      <c r="U8" s="13">
        <v>51</v>
      </c>
      <c r="V8" s="12"/>
    </row>
    <row r="9" spans="2:22" ht="16.5" customHeight="1" x14ac:dyDescent="0.15">
      <c r="C9" s="12" t="s">
        <v>16</v>
      </c>
      <c r="D9" s="12"/>
      <c r="E9" s="12"/>
      <c r="J9" s="13" t="s">
        <v>10</v>
      </c>
      <c r="K9" s="13">
        <v>4</v>
      </c>
      <c r="N9" s="12" t="s">
        <v>17</v>
      </c>
      <c r="O9" s="12"/>
      <c r="P9" s="12"/>
      <c r="Q9" s="12"/>
      <c r="R9" s="12"/>
      <c r="S9" s="12"/>
      <c r="T9" s="13" t="s">
        <v>10</v>
      </c>
      <c r="U9" s="12">
        <v>53</v>
      </c>
      <c r="V9" s="12"/>
    </row>
    <row r="10" spans="2:22" ht="16.5" customHeight="1" x14ac:dyDescent="0.15">
      <c r="C10" s="12" t="s">
        <v>18</v>
      </c>
      <c r="D10" s="12"/>
      <c r="E10" s="12"/>
      <c r="J10" s="13" t="s">
        <v>10</v>
      </c>
      <c r="K10" s="13">
        <v>6</v>
      </c>
      <c r="N10" s="12" t="s">
        <v>19</v>
      </c>
      <c r="T10" s="13" t="s">
        <v>10</v>
      </c>
      <c r="U10" s="13">
        <v>55</v>
      </c>
      <c r="V10" s="12"/>
    </row>
    <row r="11" spans="2:22" ht="16.5" customHeight="1" x14ac:dyDescent="0.15">
      <c r="C11" s="12" t="s">
        <v>20</v>
      </c>
      <c r="D11" s="12"/>
      <c r="E11" s="12"/>
      <c r="J11" s="13" t="s">
        <v>10</v>
      </c>
      <c r="K11" s="13">
        <v>10</v>
      </c>
      <c r="N11" s="12" t="s">
        <v>21</v>
      </c>
      <c r="O11" s="12"/>
      <c r="P11" s="12"/>
      <c r="Q11" s="12"/>
      <c r="R11" s="12"/>
      <c r="S11" s="12"/>
      <c r="T11" s="13" t="s">
        <v>10</v>
      </c>
      <c r="U11" s="12">
        <v>56</v>
      </c>
      <c r="V11" s="12"/>
    </row>
    <row r="12" spans="2:22" ht="16.5" customHeight="1" x14ac:dyDescent="0.15">
      <c r="C12" s="12" t="s">
        <v>22</v>
      </c>
      <c r="D12" s="12"/>
      <c r="E12" s="12"/>
      <c r="J12" s="13" t="s">
        <v>10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23</v>
      </c>
      <c r="D13" s="12"/>
      <c r="E13" s="12"/>
      <c r="J13" s="13" t="s">
        <v>10</v>
      </c>
      <c r="K13" s="13">
        <v>18</v>
      </c>
      <c r="N13" s="13" t="s">
        <v>24</v>
      </c>
      <c r="V13" s="12"/>
    </row>
    <row r="14" spans="2:22" ht="16.5" customHeight="1" x14ac:dyDescent="0.15">
      <c r="C14" s="12" t="s">
        <v>25</v>
      </c>
      <c r="D14" s="12"/>
      <c r="E14" s="12"/>
      <c r="J14" s="13" t="s">
        <v>10</v>
      </c>
      <c r="K14" s="13">
        <v>19</v>
      </c>
      <c r="N14" s="12" t="s">
        <v>26</v>
      </c>
      <c r="O14" s="12"/>
      <c r="P14" s="12"/>
      <c r="Q14" s="12"/>
      <c r="R14" s="12"/>
      <c r="S14" s="12"/>
      <c r="T14" s="13" t="s">
        <v>10</v>
      </c>
      <c r="U14" s="12">
        <v>59</v>
      </c>
      <c r="V14" s="12"/>
    </row>
    <row r="15" spans="2:22" ht="16.5" customHeight="1" x14ac:dyDescent="0.15">
      <c r="C15" s="12"/>
      <c r="N15" s="12" t="s">
        <v>27</v>
      </c>
      <c r="O15" s="12"/>
      <c r="P15" s="12"/>
      <c r="Q15" s="12"/>
      <c r="R15" s="12"/>
      <c r="S15" s="12"/>
      <c r="T15" s="13" t="s">
        <v>10</v>
      </c>
      <c r="U15" s="12">
        <v>61</v>
      </c>
      <c r="V15" s="12"/>
    </row>
    <row r="16" spans="2:22" ht="16.5" customHeight="1" x14ac:dyDescent="0.15">
      <c r="C16" s="12" t="s">
        <v>24</v>
      </c>
      <c r="D16" s="12"/>
      <c r="E16" s="12"/>
      <c r="N16" s="12" t="s">
        <v>28</v>
      </c>
      <c r="O16" s="12"/>
      <c r="P16" s="12"/>
      <c r="Q16" s="12"/>
      <c r="R16" s="12"/>
      <c r="S16" s="12"/>
      <c r="T16" s="13" t="s">
        <v>10</v>
      </c>
      <c r="U16" s="12">
        <v>62</v>
      </c>
      <c r="V16" s="12"/>
    </row>
    <row r="17" spans="2:22" ht="16.5" customHeight="1" x14ac:dyDescent="0.15">
      <c r="C17" s="12" t="s">
        <v>26</v>
      </c>
      <c r="D17" s="12"/>
      <c r="E17" s="12"/>
      <c r="J17" s="13" t="s">
        <v>10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27</v>
      </c>
      <c r="D18" s="12"/>
      <c r="E18" s="12"/>
      <c r="J18" s="13" t="s">
        <v>10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28</v>
      </c>
      <c r="D19" s="12"/>
      <c r="E19" s="12"/>
      <c r="J19" s="13" t="s">
        <v>10</v>
      </c>
      <c r="K19" s="13">
        <v>24</v>
      </c>
      <c r="L19" s="12"/>
      <c r="M19" s="12" t="s">
        <v>29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13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30</v>
      </c>
      <c r="C22" s="12"/>
      <c r="D22" s="12"/>
      <c r="E22" s="12"/>
      <c r="N22" s="12" t="s">
        <v>14</v>
      </c>
      <c r="O22" s="12"/>
      <c r="P22" s="12"/>
      <c r="Q22" s="12"/>
      <c r="R22" s="12"/>
      <c r="S22" s="12"/>
      <c r="T22" s="13" t="s">
        <v>10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15</v>
      </c>
      <c r="T23" s="13" t="s">
        <v>10</v>
      </c>
      <c r="U23" s="13">
        <v>66</v>
      </c>
      <c r="V23" s="12"/>
    </row>
    <row r="24" spans="2:22" ht="16.5" customHeight="1" x14ac:dyDescent="0.15">
      <c r="B24" s="12"/>
      <c r="C24" s="13" t="s">
        <v>13</v>
      </c>
      <c r="D24" s="12"/>
      <c r="E24" s="12"/>
      <c r="N24" s="12" t="s">
        <v>31</v>
      </c>
      <c r="T24" s="13" t="s">
        <v>10</v>
      </c>
      <c r="U24" s="13">
        <v>69</v>
      </c>
      <c r="V24" s="12"/>
    </row>
    <row r="25" spans="2:22" ht="16.5" customHeight="1" x14ac:dyDescent="0.15">
      <c r="C25" s="12" t="s">
        <v>16</v>
      </c>
      <c r="D25" s="12"/>
      <c r="E25" s="12"/>
      <c r="J25" s="13" t="s">
        <v>10</v>
      </c>
      <c r="K25" s="13">
        <v>26</v>
      </c>
      <c r="N25" s="12" t="s">
        <v>32</v>
      </c>
      <c r="T25" s="13" t="s">
        <v>10</v>
      </c>
      <c r="U25" s="13">
        <v>72</v>
      </c>
      <c r="V25" s="12"/>
    </row>
    <row r="26" spans="2:22" ht="16.5" customHeight="1" x14ac:dyDescent="0.15">
      <c r="C26" s="12" t="s">
        <v>18</v>
      </c>
      <c r="D26" s="12"/>
      <c r="E26" s="12"/>
      <c r="J26" s="13" t="s">
        <v>10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20</v>
      </c>
      <c r="D27" s="12"/>
      <c r="E27" s="12"/>
      <c r="J27" s="13" t="s">
        <v>10</v>
      </c>
      <c r="K27" s="13">
        <v>32</v>
      </c>
      <c r="N27" s="13" t="s">
        <v>24</v>
      </c>
      <c r="V27" s="12"/>
    </row>
    <row r="28" spans="2:22" ht="16.5" customHeight="1" x14ac:dyDescent="0.15">
      <c r="C28" s="12" t="s">
        <v>22</v>
      </c>
      <c r="D28" s="12"/>
      <c r="E28" s="12"/>
      <c r="J28" s="13" t="s">
        <v>10</v>
      </c>
      <c r="K28" s="13">
        <v>36</v>
      </c>
      <c r="N28" s="12" t="s">
        <v>26</v>
      </c>
      <c r="O28" s="12"/>
      <c r="P28" s="12"/>
      <c r="Q28" s="12"/>
      <c r="R28" s="12"/>
      <c r="S28" s="12"/>
      <c r="T28" s="13" t="s">
        <v>10</v>
      </c>
      <c r="U28" s="12">
        <v>73</v>
      </c>
      <c r="V28" s="12"/>
    </row>
    <row r="29" spans="2:22" ht="16.5" customHeight="1" x14ac:dyDescent="0.15">
      <c r="C29" s="12" t="s">
        <v>23</v>
      </c>
      <c r="D29" s="12"/>
      <c r="E29" s="12"/>
      <c r="J29" s="13" t="s">
        <v>10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25</v>
      </c>
      <c r="D30" s="12"/>
      <c r="E30" s="12"/>
      <c r="J30" s="13" t="s">
        <v>10</v>
      </c>
      <c r="K30" s="13">
        <v>41</v>
      </c>
      <c r="M30" s="13" t="s">
        <v>33</v>
      </c>
      <c r="N30" s="12"/>
      <c r="T30" s="13" t="s">
        <v>10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24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26</v>
      </c>
      <c r="D33" s="12"/>
      <c r="E33" s="12"/>
      <c r="J33" s="13" t="s">
        <v>10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27</v>
      </c>
      <c r="D34" s="12"/>
      <c r="E34" s="12"/>
      <c r="J34" s="13" t="s">
        <v>10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28</v>
      </c>
      <c r="D35" s="12"/>
      <c r="E35" s="12"/>
      <c r="J35" s="13" t="s">
        <v>10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6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6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719" t="s">
        <v>42</v>
      </c>
      <c r="E4" s="720"/>
      <c r="F4" s="720"/>
      <c r="G4" s="720"/>
      <c r="H4" s="721"/>
      <c r="I4" s="33"/>
      <c r="J4" s="33"/>
      <c r="K4" s="719" t="s">
        <v>43</v>
      </c>
      <c r="L4" s="720"/>
      <c r="M4" s="72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722" t="s">
        <v>44</v>
      </c>
      <c r="E5" s="723"/>
      <c r="F5" s="39" t="s">
        <v>45</v>
      </c>
      <c r="G5" s="40" t="s">
        <v>46</v>
      </c>
      <c r="H5" s="724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72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25"/>
      <c r="I6" s="47"/>
      <c r="J6" s="47"/>
      <c r="K6" s="45" t="s">
        <v>58</v>
      </c>
      <c r="L6" s="45" t="s">
        <v>59</v>
      </c>
      <c r="M6" s="72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48" t="s">
        <v>0</v>
      </c>
      <c r="B7" s="49">
        <v>20</v>
      </c>
      <c r="C7" s="50" t="s">
        <v>1</v>
      </c>
      <c r="D7" s="137">
        <v>4040032.56</v>
      </c>
      <c r="E7" s="113">
        <v>15980228</v>
      </c>
      <c r="F7" s="51">
        <v>19874418.799999997</v>
      </c>
      <c r="G7" s="52">
        <v>11367002.800000001</v>
      </c>
      <c r="H7" s="51">
        <v>51261682.159999996</v>
      </c>
      <c r="I7" s="51">
        <v>15758808.300000001</v>
      </c>
      <c r="J7" s="51">
        <v>67020490.459999993</v>
      </c>
      <c r="K7" s="51">
        <v>131796039</v>
      </c>
      <c r="L7" s="51">
        <v>6543500.9000000004</v>
      </c>
      <c r="M7" s="51">
        <v>138339539.90000001</v>
      </c>
      <c r="N7" s="51">
        <v>27729821</v>
      </c>
      <c r="O7" s="51">
        <v>166069360.90000001</v>
      </c>
      <c r="P7" s="51">
        <v>233089851.36000001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3" t="s">
        <v>60</v>
      </c>
      <c r="B8" s="49">
        <v>21</v>
      </c>
      <c r="C8" s="54" t="s">
        <v>60</v>
      </c>
      <c r="D8" s="51">
        <v>4308030.8000000007</v>
      </c>
      <c r="E8" s="113">
        <v>20658313.399999999</v>
      </c>
      <c r="F8" s="51">
        <v>22251253.899999999</v>
      </c>
      <c r="G8" s="52">
        <v>14877455.9</v>
      </c>
      <c r="H8" s="51">
        <v>62095053.999999993</v>
      </c>
      <c r="I8" s="51">
        <v>14761710</v>
      </c>
      <c r="J8" s="51">
        <v>76856764</v>
      </c>
      <c r="K8" s="51">
        <v>180254578</v>
      </c>
      <c r="L8" s="51">
        <v>8026509.6000000006</v>
      </c>
      <c r="M8" s="51">
        <v>188281087.59999999</v>
      </c>
      <c r="N8" s="51">
        <v>26270352</v>
      </c>
      <c r="O8" s="51">
        <v>214551439.59999999</v>
      </c>
      <c r="P8" s="51">
        <v>291408203.60000002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3" t="s">
        <v>60</v>
      </c>
      <c r="B9" s="49">
        <v>22</v>
      </c>
      <c r="C9" s="54" t="s">
        <v>60</v>
      </c>
      <c r="D9" s="51">
        <v>4498051</v>
      </c>
      <c r="E9" s="52">
        <v>19319951</v>
      </c>
      <c r="F9" s="51">
        <v>19202842</v>
      </c>
      <c r="G9" s="51">
        <v>14586386</v>
      </c>
      <c r="H9" s="51">
        <v>57607230</v>
      </c>
      <c r="I9" s="51">
        <v>12653651</v>
      </c>
      <c r="J9" s="51">
        <v>70260880</v>
      </c>
      <c r="K9" s="51">
        <v>174211344</v>
      </c>
      <c r="L9" s="51">
        <v>7282944</v>
      </c>
      <c r="M9" s="51">
        <v>181494288</v>
      </c>
      <c r="N9" s="51">
        <v>24487180</v>
      </c>
      <c r="O9" s="51">
        <v>205981468</v>
      </c>
      <c r="P9" s="51">
        <v>276242348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5" t="s">
        <v>60</v>
      </c>
      <c r="B10" s="56">
        <v>23</v>
      </c>
      <c r="C10" s="57" t="s">
        <v>60</v>
      </c>
      <c r="D10" s="59">
        <f>(収集データ量_首都圏!D10+収集データ量_近畿圏!D10+収集データ量_中京圏!D10)</f>
        <v>4706098</v>
      </c>
      <c r="E10" s="59">
        <f>(収集データ量_首都圏!E10+収集データ量_近畿圏!E10+収集データ量_中京圏!E10+収集データ量_九州地域!E10)</f>
        <v>17688440</v>
      </c>
      <c r="F10" s="59">
        <f>(収集データ量_首都圏!F10+収集データ量_近畿圏!F10+収集データ量_中京圏!F10+収集データ量_九州地域!F10)</f>
        <v>18682218</v>
      </c>
      <c r="G10" s="59">
        <f>(収集データ量_首都圏!G10+収集データ量_近畿圏!G10+収集データ量_中京圏!G10+収集データ量_九州地域!G10)</f>
        <v>9808916</v>
      </c>
      <c r="H10" s="59">
        <f>(収集データ量_首都圏!H10+収集データ量_近畿圏!H10+収集データ量_中京圏!H10+収集データ量_九州地域!H10)</f>
        <v>50885672</v>
      </c>
      <c r="I10" s="59">
        <f>(収集データ量_首都圏!I10+収集データ量_近畿圏!I10+収集データ量_中京圏!I10+収集データ量_九州地域!I10)</f>
        <v>9466474</v>
      </c>
      <c r="J10" s="59">
        <f>(収集データ量_首都圏!J10+収集データ量_近畿圏!J10+収集データ量_中京圏!J10+収集データ量_九州地域!J10)</f>
        <v>60352146</v>
      </c>
      <c r="K10" s="59">
        <f>(収集データ量_首都圏!K10+収集データ量_近畿圏!K10+収集データ量_中京圏!K10+収集データ量_九州地域!K10)</f>
        <v>172447575</v>
      </c>
      <c r="L10" s="59">
        <f>(収集データ量_首都圏!L10+収集データ量_近畿圏!L10+収集データ量_中京圏!L10+収集データ量_九州地域!L10)</f>
        <v>6822187</v>
      </c>
      <c r="M10" s="59">
        <f>(収集データ量_首都圏!M10+収集データ量_近畿圏!M10+収集データ量_中京圏!M10+収集データ量_九州地域!M10)</f>
        <v>179269762</v>
      </c>
      <c r="N10" s="59">
        <f>(収集データ量_首都圏!N10+収集データ量_近畿圏!N10+収集データ量_中京圏!N10+収集データ量_九州地域!N10)</f>
        <v>27188384</v>
      </c>
      <c r="O10" s="59">
        <f>(収集データ量_首都圏!O10+収集データ量_近畿圏!O10+収集データ量_中京圏!O10+収集データ量_九州地域!O10)</f>
        <v>206458146</v>
      </c>
      <c r="P10" s="58">
        <f>(収集データ量_首都圏!P10+収集データ量_近畿圏!P10+収集データ量_中京圏!P10+収集データ量_九州地域!P10)</f>
        <v>266810292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3" t="s">
        <v>494</v>
      </c>
      <c r="B11" s="49">
        <v>9</v>
      </c>
      <c r="C11" s="60" t="s">
        <v>61</v>
      </c>
      <c r="D11" s="59">
        <f>(収集データ量_首都圏!D11+収集データ量_近畿圏!D11+収集データ量_中京圏!D11)</f>
        <v>369156</v>
      </c>
      <c r="E11" s="58">
        <f>(収集データ量_首都圏!E11+収集データ量_近畿圏!E11+収集データ量_中京圏!E11+収集データ量_九州地域!E11)</f>
        <v>1459130</v>
      </c>
      <c r="F11" s="58">
        <f>(収集データ量_首都圏!F11+収集データ量_近畿圏!F11+収集データ量_中京圏!F11+収集データ量_九州地域!F11)</f>
        <v>1330255</v>
      </c>
      <c r="G11" s="59">
        <f>(収集データ量_首都圏!G11+収集データ量_近畿圏!G11+収集データ量_中京圏!G11+収集データ量_九州地域!G11)</f>
        <v>1081752</v>
      </c>
      <c r="H11" s="59">
        <f t="shared" ref="H11:H26" si="0">D11+E11+F11+G11</f>
        <v>4240293</v>
      </c>
      <c r="I11" s="59">
        <f>(収集データ量_首都圏!I11+収集データ量_近畿圏!I11+収集データ量_中京圏!I11)</f>
        <v>821883</v>
      </c>
      <c r="J11" s="59">
        <f t="shared" ref="J11:J26" si="1">H11+I11</f>
        <v>5062176</v>
      </c>
      <c r="K11" s="59">
        <f>(収集データ量_首都圏!K11+収集データ量_近畿圏!K11+収集データ量_中京圏!K11+収集データ量_九州地域!K11)</f>
        <v>13737972</v>
      </c>
      <c r="L11" s="59">
        <f>(収集データ量_首都圏!L11+収集データ量_近畿圏!L11+収集データ量_中京圏!L11)</f>
        <v>626921</v>
      </c>
      <c r="M11" s="59">
        <f t="shared" ref="M11:M26" si="2">K11+L11</f>
        <v>14364893</v>
      </c>
      <c r="N11" s="59">
        <f>(収集データ量_首都圏!N11+収集データ量_近畿圏!N11+収集データ量_中京圏!N11)</f>
        <v>2121839</v>
      </c>
      <c r="O11" s="59">
        <f t="shared" ref="O11:O26" si="3">M11+N11</f>
        <v>16486732</v>
      </c>
      <c r="P11" s="61">
        <f t="shared" ref="P11:P26" si="4">J11+O11</f>
        <v>21548908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3" t="s">
        <v>60</v>
      </c>
      <c r="B12" s="49">
        <v>10</v>
      </c>
      <c r="C12" s="54" t="s">
        <v>60</v>
      </c>
      <c r="D12" s="70">
        <f>(収集データ量_首都圏!D12+収集データ量_近畿圏!D12+収集データ量_中京圏!D12)</f>
        <v>359100</v>
      </c>
      <c r="E12" s="58">
        <f>(収集データ量_首都圏!E12+収集データ量_近畿圏!E12+収集データ量_中京圏!E12+収集データ量_九州地域!E12)</f>
        <v>1552074</v>
      </c>
      <c r="F12" s="58">
        <f>(収集データ量_首都圏!F12+収集データ量_近畿圏!F12+収集データ量_中京圏!F12+収集データ量_九州地域!F12)</f>
        <v>1624508</v>
      </c>
      <c r="G12" s="59">
        <f>(収集データ量_首都圏!G12+収集データ量_近畿圏!G12+収集データ量_中京圏!G12+収集データ量_九州地域!G12)</f>
        <v>1068532</v>
      </c>
      <c r="H12" s="59">
        <f t="shared" si="0"/>
        <v>4604214</v>
      </c>
      <c r="I12" s="59">
        <f>(収集データ量_首都圏!I12+収集データ量_近畿圏!I12+収集データ量_中京圏!I12)</f>
        <v>932167</v>
      </c>
      <c r="J12" s="59">
        <f t="shared" si="1"/>
        <v>5536381</v>
      </c>
      <c r="K12" s="59">
        <f>(収集データ量_首都圏!K12+収集データ量_近畿圏!K12+収集データ量_中京圏!K12+収集データ量_九州地域!K12)</f>
        <v>13714323</v>
      </c>
      <c r="L12" s="59">
        <f>(収集データ量_首都圏!L12+収集データ量_近畿圏!L12+収集データ量_中京圏!L12)</f>
        <v>562457</v>
      </c>
      <c r="M12" s="59">
        <f t="shared" si="2"/>
        <v>14276780</v>
      </c>
      <c r="N12" s="59">
        <f>(収集データ量_首都圏!N12+収集データ量_近畿圏!N12+収集データ量_中京圏!N12)</f>
        <v>1788711</v>
      </c>
      <c r="O12" s="59">
        <f t="shared" si="3"/>
        <v>16065491</v>
      </c>
      <c r="P12" s="61">
        <f t="shared" si="4"/>
        <v>21601872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53" t="s">
        <v>60</v>
      </c>
      <c r="B13" s="49">
        <v>11</v>
      </c>
      <c r="C13" s="54" t="s">
        <v>60</v>
      </c>
      <c r="D13" s="70">
        <f>(収集データ量_首都圏!D13+収集データ量_近畿圏!D13+収集データ量_中京圏!D13)</f>
        <v>418218</v>
      </c>
      <c r="E13" s="58">
        <f>(収集データ量_首都圏!E13+収集データ量_近畿圏!E13+収集データ量_中京圏!E13+収集データ量_九州地域!E13)</f>
        <v>1530304</v>
      </c>
      <c r="F13" s="58">
        <f>(収集データ量_首都圏!F13+収集データ量_近畿圏!F13+収集データ量_中京圏!F13+収集データ量_九州地域!F13)</f>
        <v>1959534</v>
      </c>
      <c r="G13" s="59">
        <f>(収集データ量_首都圏!G13+収集データ量_近畿圏!G13+収集データ量_中京圏!G13+収集データ量_九州地域!G13)</f>
        <v>1365774</v>
      </c>
      <c r="H13" s="59">
        <f t="shared" si="0"/>
        <v>5273830</v>
      </c>
      <c r="I13" s="59">
        <f>(収集データ量_首都圏!I13+収集データ量_近畿圏!I13+収集データ量_中京圏!I13)</f>
        <v>1257785</v>
      </c>
      <c r="J13" s="59">
        <f t="shared" si="1"/>
        <v>6531615</v>
      </c>
      <c r="K13" s="59">
        <f>(収集データ量_首都圏!K13+収集データ量_近畿圏!K13+収集データ量_中京圏!K13+収集データ量_九州地域!K13)</f>
        <v>17760357</v>
      </c>
      <c r="L13" s="59">
        <f>(収集データ量_首都圏!L13+収集データ量_近畿圏!L13+収集データ量_中京圏!L13)</f>
        <v>664785</v>
      </c>
      <c r="M13" s="59">
        <f t="shared" si="2"/>
        <v>18425142</v>
      </c>
      <c r="N13" s="59">
        <f>(収集データ量_首都圏!N13+収集データ量_近畿圏!N13+収集データ量_中京圏!N13)</f>
        <v>2397446</v>
      </c>
      <c r="O13" s="59">
        <f t="shared" si="3"/>
        <v>20822588</v>
      </c>
      <c r="P13" s="61">
        <f t="shared" si="4"/>
        <v>27354203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53" t="s">
        <v>60</v>
      </c>
      <c r="B14" s="49">
        <v>12</v>
      </c>
      <c r="C14" s="54" t="s">
        <v>60</v>
      </c>
      <c r="D14" s="70">
        <f>(収集データ量_首都圏!D14+収集データ量_近畿圏!D14+収集データ量_中京圏!D14)</f>
        <v>563914</v>
      </c>
      <c r="E14" s="58">
        <f>(収集データ量_首都圏!E14+収集データ量_近畿圏!E14+収集データ量_中京圏!E14+収集データ量_九州地域!E14)</f>
        <v>2250858</v>
      </c>
      <c r="F14" s="58">
        <f>(収集データ量_首都圏!F14+収集データ量_近畿圏!F14+収集データ量_中京圏!F14+収集データ量_九州地域!F14)</f>
        <v>1695095</v>
      </c>
      <c r="G14" s="59">
        <f>(収集データ量_首都圏!G14+収集データ量_近畿圏!G14+収集データ量_中京圏!G14+収集データ量_九州地域!G14)</f>
        <v>1138823</v>
      </c>
      <c r="H14" s="59">
        <f t="shared" si="0"/>
        <v>5648690</v>
      </c>
      <c r="I14" s="59">
        <f>(収集データ量_首都圏!I14+収集データ量_近畿圏!I14+収集データ量_中京圏!I14)</f>
        <v>1044282</v>
      </c>
      <c r="J14" s="59">
        <f t="shared" si="1"/>
        <v>6692972</v>
      </c>
      <c r="K14" s="59">
        <f>(収集データ量_首都圏!K14+収集データ量_近畿圏!K14+収集データ量_中京圏!K14+収集データ量_九州地域!K14)</f>
        <v>14837855</v>
      </c>
      <c r="L14" s="59">
        <f>(収集データ量_首都圏!L14+収集データ量_近畿圏!L14+収集データ量_中京圏!L14)</f>
        <v>501270</v>
      </c>
      <c r="M14" s="59">
        <f t="shared" si="2"/>
        <v>15339125</v>
      </c>
      <c r="N14" s="59">
        <f>(収集データ量_首都圏!N14+収集データ量_近畿圏!N14+収集データ量_中京圏!N14)</f>
        <v>2169332</v>
      </c>
      <c r="O14" s="59">
        <f t="shared" si="3"/>
        <v>17508457</v>
      </c>
      <c r="P14" s="61">
        <f t="shared" si="4"/>
        <v>24201429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62"/>
      <c r="B15" s="49">
        <v>1</v>
      </c>
      <c r="C15" s="63"/>
      <c r="D15" s="70">
        <f>(収集データ量_首都圏!D15+収集データ量_近畿圏!D15+収集データ量_中京圏!D15)</f>
        <v>484622</v>
      </c>
      <c r="E15" s="58">
        <f>(収集データ量_首都圏!E15+収集データ量_近畿圏!E15+収集データ量_中京圏!E15+収集データ量_九州地域!E15)</f>
        <v>1609510</v>
      </c>
      <c r="F15" s="58">
        <f>(収集データ量_首都圏!F15+収集データ量_近畿圏!F15+収集データ量_中京圏!F15+収集データ量_九州地域!F15)</f>
        <v>1447058</v>
      </c>
      <c r="G15" s="59">
        <f>(収集データ量_首都圏!G15+収集データ量_近畿圏!G15+収集データ量_中京圏!G15+収集データ量_九州地域!G15)</f>
        <v>1156452</v>
      </c>
      <c r="H15" s="59">
        <f t="shared" si="0"/>
        <v>4697642</v>
      </c>
      <c r="I15" s="59">
        <f>(収集データ量_首都圏!I15+収集データ量_近畿圏!I15+収集データ量_中京圏!I15)</f>
        <v>794987</v>
      </c>
      <c r="J15" s="59">
        <f t="shared" si="1"/>
        <v>5492629</v>
      </c>
      <c r="K15" s="59">
        <f>(収集データ量_首都圏!K15+収集データ量_近畿圏!K15+収集データ量_中京圏!K15+収集データ量_九州地域!K15)</f>
        <v>15259492</v>
      </c>
      <c r="L15" s="59">
        <f>(収集データ量_首都圏!L15+収集データ量_近畿圏!L15+収集データ量_中京圏!L15)</f>
        <v>443646</v>
      </c>
      <c r="M15" s="59">
        <f t="shared" si="2"/>
        <v>15703138</v>
      </c>
      <c r="N15" s="59">
        <f>(収集データ量_首都圏!N15+収集データ量_近畿圏!N15+収集データ量_中京圏!N15)</f>
        <v>2268158</v>
      </c>
      <c r="O15" s="59">
        <f t="shared" si="3"/>
        <v>17971296</v>
      </c>
      <c r="P15" s="61">
        <f t="shared" si="4"/>
        <v>23463925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62" t="s">
        <v>62</v>
      </c>
      <c r="B16" s="49">
        <v>2</v>
      </c>
      <c r="C16" s="115" t="s">
        <v>61</v>
      </c>
      <c r="D16" s="70">
        <f>(収集データ量_首都圏!D16+収集データ量_近畿圏!D16+収集データ量_中京圏!D16)</f>
        <v>330474</v>
      </c>
      <c r="E16" s="58">
        <f>(収集データ量_首都圏!E16+収集データ量_近畿圏!E16+収集データ量_中京圏!E16+収集データ量_九州地域!E16)</f>
        <v>1313334</v>
      </c>
      <c r="F16" s="58">
        <f>(収集データ量_首都圏!F16+収集データ量_近畿圏!F16+収集データ量_中京圏!F16+収集データ量_九州地域!F16)</f>
        <v>1565141</v>
      </c>
      <c r="G16" s="59">
        <f>(収集データ量_首都圏!G16+収集データ量_近畿圏!G16+収集データ量_中京圏!G16+収集データ量_九州地域!G16)</f>
        <v>900717</v>
      </c>
      <c r="H16" s="59">
        <f t="shared" si="0"/>
        <v>4109666</v>
      </c>
      <c r="I16" s="59">
        <f>(収集データ量_首都圏!I16+収集データ量_近畿圏!I16+収集データ量_中京圏!I16)</f>
        <v>599884</v>
      </c>
      <c r="J16" s="59">
        <f t="shared" si="1"/>
        <v>4709550</v>
      </c>
      <c r="K16" s="59">
        <f>(収集データ量_首都圏!K16+収集データ量_近畿圏!K16+収集データ量_中京圏!K16+収集データ量_九州地域!K16)</f>
        <v>15148699</v>
      </c>
      <c r="L16" s="59">
        <f>(収集データ量_首都圏!L16+収集データ量_近畿圏!L16+収集データ量_中京圏!L16)</f>
        <v>564885</v>
      </c>
      <c r="M16" s="59">
        <f t="shared" si="2"/>
        <v>15713584</v>
      </c>
      <c r="N16" s="59">
        <f>(収集データ量_首都圏!N16+収集データ量_近畿圏!N16+収集データ量_中京圏!N16)</f>
        <v>2110690</v>
      </c>
      <c r="O16" s="59">
        <f t="shared" si="3"/>
        <v>17824274</v>
      </c>
      <c r="P16" s="61">
        <f t="shared" si="4"/>
        <v>22533824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62"/>
      <c r="B17" s="49">
        <v>3</v>
      </c>
      <c r="C17" s="64"/>
      <c r="D17" s="70">
        <f>(収集データ量_首都圏!D17+収集データ量_近畿圏!D17+収集データ量_中京圏!D17)</f>
        <v>355024</v>
      </c>
      <c r="E17" s="58">
        <f>(収集データ量_首都圏!E17+収集データ量_近畿圏!E17+収集データ量_中京圏!E17+収集データ量_九州地域!E17)</f>
        <v>1668931</v>
      </c>
      <c r="F17" s="58">
        <f>(収集データ量_首都圏!F17+収集データ量_近畿圏!F17+収集データ量_中京圏!F17+収集データ量_九州地域!F17)</f>
        <v>1637055</v>
      </c>
      <c r="G17" s="59">
        <f>(収集データ量_首都圏!G17+収集データ量_近畿圏!G17+収集データ量_中京圏!G17+収集データ量_九州地域!G17)</f>
        <v>846102</v>
      </c>
      <c r="H17" s="59">
        <f t="shared" si="0"/>
        <v>4507112</v>
      </c>
      <c r="I17" s="59">
        <f>(収集データ量_首都圏!I17+収集データ量_近畿圏!I17+収集データ量_中京圏!I17)</f>
        <v>811655</v>
      </c>
      <c r="J17" s="59">
        <f t="shared" si="1"/>
        <v>5318767</v>
      </c>
      <c r="K17" s="59">
        <f>(収集データ量_首都圏!K17+収集データ量_近畿圏!K17+収集データ量_中京圏!K17+収集データ量_九州地域!K17)</f>
        <v>15002026</v>
      </c>
      <c r="L17" s="59">
        <f>(収集データ量_首都圏!L17+収集データ量_近畿圏!L17+収集データ量_中京圏!L17)</f>
        <v>547078</v>
      </c>
      <c r="M17" s="59">
        <f t="shared" si="2"/>
        <v>15549104</v>
      </c>
      <c r="N17" s="59">
        <f>(収集データ量_首都圏!N17+収集データ量_近畿圏!N17+収集データ量_中京圏!N17)</f>
        <v>2134314</v>
      </c>
      <c r="O17" s="59">
        <f t="shared" si="3"/>
        <v>17683418</v>
      </c>
      <c r="P17" s="61">
        <f t="shared" si="4"/>
        <v>23002185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62"/>
      <c r="B18" s="49">
        <v>4</v>
      </c>
      <c r="C18" s="68"/>
      <c r="D18" s="70">
        <f>(収集データ量_首都圏!D18+収集データ量_近畿圏!D18+収集データ量_中京圏!D18)</f>
        <v>376624</v>
      </c>
      <c r="E18" s="58">
        <f>(収集データ量_首都圏!E18+収集データ量_近畿圏!E18+収集データ量_中京圏!E18+収集データ量_九州地域!E18)</f>
        <v>1425141</v>
      </c>
      <c r="F18" s="58">
        <f>(収集データ量_首都圏!F18+収集データ量_近畿圏!F18+収集データ量_中京圏!F18+収集データ量_九州地域!F18)</f>
        <v>1737322</v>
      </c>
      <c r="G18" s="59">
        <f>(収集データ量_首都圏!G18+収集データ量_近畿圏!G18+収集データ量_中京圏!G18+収集データ量_九州地域!G18)</f>
        <v>914498</v>
      </c>
      <c r="H18" s="59">
        <f t="shared" si="0"/>
        <v>4453585</v>
      </c>
      <c r="I18" s="59">
        <f>(収集データ量_首都圏!I18+収集データ量_近畿圏!I18+収集データ量_中京圏!I18)</f>
        <v>734519</v>
      </c>
      <c r="J18" s="59">
        <f t="shared" si="1"/>
        <v>5188104</v>
      </c>
      <c r="K18" s="59">
        <f>(収集データ量_首都圏!K18+収集データ量_近畿圏!K18+収集データ量_中京圏!K18+収集データ量_九州地域!K18)</f>
        <v>13669070</v>
      </c>
      <c r="L18" s="59">
        <f>(収集データ量_首都圏!L18+収集データ量_近畿圏!L18+収集データ量_中京圏!L18)</f>
        <v>506774</v>
      </c>
      <c r="M18" s="59">
        <f t="shared" si="2"/>
        <v>14175844</v>
      </c>
      <c r="N18" s="59">
        <f>(収集データ量_首都圏!N18+収集データ量_近畿圏!N18+収集データ量_中京圏!N18)</f>
        <v>2396778</v>
      </c>
      <c r="O18" s="59">
        <f t="shared" si="3"/>
        <v>16572622</v>
      </c>
      <c r="P18" s="61">
        <f t="shared" si="4"/>
        <v>21760726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62"/>
      <c r="B19" s="49">
        <v>5</v>
      </c>
      <c r="C19" s="68"/>
      <c r="D19" s="69">
        <f>(収集データ量_首都圏!D19+収集データ量_近畿圏!D19+収集データ量_中京圏!D19)</f>
        <v>349285</v>
      </c>
      <c r="E19" s="58">
        <f>(収集データ量_首都圏!E19+収集データ量_近畿圏!E19+収集データ量_中京圏!E19+収集データ量_九州地域!E19)</f>
        <v>1371612</v>
      </c>
      <c r="F19" s="58">
        <f>(収集データ量_首都圏!F19+収集データ量_近畿圏!F19+収集データ量_中京圏!F19+収集データ量_九州地域!F19)</f>
        <v>1876992</v>
      </c>
      <c r="G19" s="59">
        <f>(収集データ量_首都圏!G19+収集データ量_近畿圏!G19+収集データ量_中京圏!G19+収集データ量_九州地域!G19)</f>
        <v>1032556</v>
      </c>
      <c r="H19" s="59">
        <f t="shared" si="0"/>
        <v>4630445</v>
      </c>
      <c r="I19" s="59">
        <f>(収集データ量_首都圏!I19+収集データ量_近畿圏!I19+収集データ量_中京圏!I19)</f>
        <v>779170</v>
      </c>
      <c r="J19" s="59">
        <f t="shared" si="1"/>
        <v>5409615</v>
      </c>
      <c r="K19" s="59">
        <f>(収集データ量_首都圏!K19+収集データ量_近畿圏!K19+収集データ量_中京圏!K19+収集データ量_九州地域!K19)</f>
        <v>14983900</v>
      </c>
      <c r="L19" s="59">
        <f>(収集データ量_首都圏!L19+収集データ量_近畿圏!L19+収集データ量_中京圏!L19)</f>
        <v>574236</v>
      </c>
      <c r="M19" s="59">
        <f t="shared" si="2"/>
        <v>15558136</v>
      </c>
      <c r="N19" s="59">
        <f>(収集データ量_首都圏!N19+収集データ量_近畿圏!N19+収集データ量_中京圏!N19)</f>
        <v>1831198</v>
      </c>
      <c r="O19" s="59">
        <f t="shared" si="3"/>
        <v>17389334</v>
      </c>
      <c r="P19" s="61">
        <f t="shared" si="4"/>
        <v>22798949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62"/>
      <c r="B20" s="49">
        <v>6</v>
      </c>
      <c r="C20" s="64"/>
      <c r="D20" s="70">
        <f>(収集データ量_首都圏!D20+収集データ量_近畿圏!D20+収集データ量_中京圏!D20)</f>
        <v>359529</v>
      </c>
      <c r="E20" s="69">
        <f>(収集データ量_首都圏!E20+収集データ量_近畿圏!E20+収集データ量_中京圏!E20+収集データ量_九州地域!E20)</f>
        <v>1337646</v>
      </c>
      <c r="F20" s="69">
        <f>(収集データ量_首都圏!F20+収集データ量_近畿圏!F20+収集データ量_中京圏!F20+収集データ量_九州地域!F20)</f>
        <v>1269852</v>
      </c>
      <c r="G20" s="70">
        <f>(収集データ量_首都圏!G20+収集データ量_近畿圏!G20+収集データ量_中京圏!G20+収集データ量_九州地域!G20)</f>
        <v>824696</v>
      </c>
      <c r="H20" s="70">
        <f t="shared" si="0"/>
        <v>3791723</v>
      </c>
      <c r="I20" s="70">
        <f>(収集データ量_首都圏!I20+収集データ量_近畿圏!I20+収集データ量_中京圏!I20)</f>
        <v>727277</v>
      </c>
      <c r="J20" s="70">
        <f t="shared" si="1"/>
        <v>4519000</v>
      </c>
      <c r="K20" s="70">
        <f>(収集データ量_首都圏!K20+収集データ量_近畿圏!K20+収集データ量_中京圏!K20+収集データ量_九州地域!K20)</f>
        <v>14087631</v>
      </c>
      <c r="L20" s="70">
        <f>(収集データ量_首都圏!L20+収集データ量_近畿圏!L20+収集データ量_中京圏!L20)</f>
        <v>484764</v>
      </c>
      <c r="M20" s="70">
        <f t="shared" si="2"/>
        <v>14572395</v>
      </c>
      <c r="N20" s="70">
        <f>(収集データ量_首都圏!N20+収集データ量_近畿圏!N20+収集データ量_中京圏!N20)</f>
        <v>2439279</v>
      </c>
      <c r="O20" s="70">
        <f t="shared" si="3"/>
        <v>17011674</v>
      </c>
      <c r="P20" s="71">
        <f t="shared" si="4"/>
        <v>21530674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62"/>
      <c r="B21" s="49">
        <v>7</v>
      </c>
      <c r="C21" s="64"/>
      <c r="D21" s="70">
        <f>(収集データ量_首都圏!D21+収集データ量_近畿圏!D21+収集データ量_中京圏!D21)</f>
        <v>353400</v>
      </c>
      <c r="E21" s="69">
        <f>(収集データ量_首都圏!E21+収集データ量_近畿圏!E21+収集データ量_中京圏!E21+収集データ量_九州地域!E21)</f>
        <v>1239885</v>
      </c>
      <c r="F21" s="70">
        <f>(収集データ量_首都圏!F21+収集データ量_近畿圏!F21+収集データ量_中京圏!F21+収集データ量_九州地域!F21)</f>
        <v>1397927</v>
      </c>
      <c r="G21" s="70">
        <f>(収集データ量_首都圏!G21+収集データ量_近畿圏!G21+収集データ量_中京圏!G21+収集データ量_九州地域!G21)</f>
        <v>685502</v>
      </c>
      <c r="H21" s="70">
        <f t="shared" si="0"/>
        <v>3676714</v>
      </c>
      <c r="I21" s="70">
        <f>(収集データ量_首都圏!I21+収集データ量_近畿圏!I21+収集データ量_中京圏!I21)</f>
        <v>641801</v>
      </c>
      <c r="J21" s="70">
        <f t="shared" si="1"/>
        <v>4318515</v>
      </c>
      <c r="K21" s="70">
        <f>(収集データ量_首都圏!K21+収集データ量_近畿圏!K21+収集データ量_中京圏!K21+収集データ量_九州地域!K21)</f>
        <v>12067271</v>
      </c>
      <c r="L21" s="70">
        <f>(収集データ量_首都圏!L21+収集データ量_近畿圏!L21+収集データ量_中京圏!L21)</f>
        <v>548144</v>
      </c>
      <c r="M21" s="70">
        <f t="shared" si="2"/>
        <v>12615415</v>
      </c>
      <c r="N21" s="70">
        <f>(収集データ量_首都圏!N21+収集データ量_近畿圏!N21+収集データ量_中京圏!N21)</f>
        <v>2221007</v>
      </c>
      <c r="O21" s="70">
        <f t="shared" si="3"/>
        <v>14836422</v>
      </c>
      <c r="P21" s="72">
        <f t="shared" si="4"/>
        <v>19154937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62"/>
      <c r="B22" s="49">
        <v>8</v>
      </c>
      <c r="C22" s="64"/>
      <c r="D22" s="70">
        <f>(収集データ量_首都圏!D22+収集データ量_近畿圏!D22+収集データ量_中京圏!D22)</f>
        <v>375760</v>
      </c>
      <c r="E22" s="69">
        <f>(収集データ量_首都圏!E22+収集データ量_近畿圏!E22+収集データ量_中京圏!E22+収集データ量_九州地域!E22)</f>
        <v>1542718</v>
      </c>
      <c r="F22" s="70">
        <f>(収集データ量_首都圏!F22+収集データ量_近畿圏!F22+収集データ量_中京圏!F22+収集データ量_九州地域!F22)</f>
        <v>1542418</v>
      </c>
      <c r="G22" s="70">
        <f>(収集データ量_首都圏!G22+収集データ量_近畿圏!G22+収集データ量_中京圏!G22+収集データ量_九州地域!G22)</f>
        <v>546032</v>
      </c>
      <c r="H22" s="70">
        <f t="shared" si="0"/>
        <v>4006928</v>
      </c>
      <c r="I22" s="70">
        <f>(収集データ量_首都圏!I22+収集データ量_近畿圏!I22+収集データ量_中京圏!I22)</f>
        <v>998403</v>
      </c>
      <c r="J22" s="70">
        <f t="shared" si="1"/>
        <v>5005331</v>
      </c>
      <c r="K22" s="70">
        <f>(収集データ量_首都圏!K22+収集データ量_近畿圏!K22+収集データ量_中京圏!K22+収集データ量_九州地域!K22)</f>
        <v>13856431</v>
      </c>
      <c r="L22" s="70">
        <f>(収集データ量_首都圏!L22+収集データ量_近畿圏!L22+収集データ量_中京圏!L22)</f>
        <v>782424</v>
      </c>
      <c r="M22" s="70">
        <f t="shared" si="2"/>
        <v>14638855</v>
      </c>
      <c r="N22" s="70">
        <f>(収集データ量_首都圏!N22+収集データ量_近畿圏!N22+収集データ量_中京圏!N22)</f>
        <v>2696152</v>
      </c>
      <c r="O22" s="70">
        <f t="shared" si="3"/>
        <v>17335007</v>
      </c>
      <c r="P22" s="72">
        <f t="shared" si="4"/>
        <v>22340338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62"/>
      <c r="B23" s="49">
        <v>9</v>
      </c>
      <c r="C23" s="64"/>
      <c r="D23" s="70">
        <f>(収集データ量_首都圏!D23+収集データ量_近畿圏!D23+収集データ量_中京圏!D23)</f>
        <v>328748</v>
      </c>
      <c r="E23" s="69">
        <f>(収集データ量_首都圏!E23+収集データ量_近畿圏!E23+収集データ量_中京圏!E23+収集データ量_九州地域!E23)</f>
        <v>1163493</v>
      </c>
      <c r="F23" s="70">
        <f>(収集データ量_首都圏!F23+収集データ量_近畿圏!F23+収集データ量_中京圏!F23+収集データ量_九州地域!F23)</f>
        <v>1404755</v>
      </c>
      <c r="G23" s="70">
        <f>(収集データ量_首都圏!G23+収集データ量_近畿圏!G23+収集データ量_中京圏!G23+収集データ量_九州地域!G23)</f>
        <v>579049</v>
      </c>
      <c r="H23" s="70">
        <f t="shared" si="0"/>
        <v>3476045</v>
      </c>
      <c r="I23" s="70">
        <f>(収集データ量_首都圏!I23+収集データ量_近畿圏!I23+収集データ量_中京圏!I23)</f>
        <v>921375</v>
      </c>
      <c r="J23" s="70">
        <f t="shared" si="1"/>
        <v>4397420</v>
      </c>
      <c r="K23" s="70">
        <f>(収集データ量_首都圏!K23+収集データ量_近畿圏!K23+収集データ量_中京圏!K23+収集データ量_九州地域!K23)</f>
        <v>12930893</v>
      </c>
      <c r="L23" s="70">
        <f>(収集データ量_首都圏!L23+収集データ量_近畿圏!L23+収集データ量_中京圏!L23)</f>
        <v>512445</v>
      </c>
      <c r="M23" s="70">
        <f t="shared" si="2"/>
        <v>13443338</v>
      </c>
      <c r="N23" s="70">
        <f>(収集データ量_首都圏!N23+収集データ量_近畿圏!N23+収集データ量_中京圏!N23)</f>
        <v>2386091</v>
      </c>
      <c r="O23" s="70">
        <f t="shared" si="3"/>
        <v>15829429</v>
      </c>
      <c r="P23" s="71">
        <f t="shared" si="4"/>
        <v>20226849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62"/>
      <c r="B24" s="49">
        <v>10</v>
      </c>
      <c r="C24" s="64"/>
      <c r="D24" s="70">
        <f>(収集データ量_首都圏!D24+収集データ量_近畿圏!D24+収集データ量_中京圏!D24)</f>
        <v>375367</v>
      </c>
      <c r="E24" s="69">
        <f>(収集データ量_首都圏!E24+収集データ量_近畿圏!E24+収集データ量_中京圏!E24+収集データ量_九州地域!E24)</f>
        <v>1177866</v>
      </c>
      <c r="F24" s="70">
        <f>(収集データ量_首都圏!F24+収集データ量_近畿圏!F24+収集データ量_中京圏!F24+収集データ量_九州地域!F24)</f>
        <v>1368630</v>
      </c>
      <c r="G24" s="70">
        <f>(収集データ量_首都圏!G24+収集データ量_近畿圏!G24+収集データ量_中京圏!G24+収集データ量_九州地域!G24)</f>
        <v>687631</v>
      </c>
      <c r="H24" s="70">
        <f t="shared" si="0"/>
        <v>3609494</v>
      </c>
      <c r="I24" s="70">
        <f>(収集データ量_首都圏!I24+収集データ量_近畿圏!I24+収集データ量_中京圏!I24)</f>
        <v>870043</v>
      </c>
      <c r="J24" s="70">
        <f t="shared" si="1"/>
        <v>4479537</v>
      </c>
      <c r="K24" s="70">
        <f>(収集データ量_首都圏!K24+収集データ量_近畿圏!K24+収集データ量_中京圏!K24+収集データ量_九州地域!K24)</f>
        <v>14916723</v>
      </c>
      <c r="L24" s="70">
        <f>(収集データ量_首都圏!L24+収集データ量_近畿圏!L24+収集データ量_中京圏!L24)</f>
        <v>535613</v>
      </c>
      <c r="M24" s="70">
        <f t="shared" si="2"/>
        <v>15452336</v>
      </c>
      <c r="N24" s="70">
        <f>(収集データ量_首都圏!N24+収集データ量_近畿圏!N24+収集データ量_中京圏!N24)</f>
        <v>2305322</v>
      </c>
      <c r="O24" s="70">
        <f t="shared" si="3"/>
        <v>17757658</v>
      </c>
      <c r="P24" s="71">
        <f t="shared" si="4"/>
        <v>22237195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62"/>
      <c r="B25" s="49">
        <v>11</v>
      </c>
      <c r="C25" s="64"/>
      <c r="D25" s="70">
        <f>(収集データ量_首都圏!D25+収集データ量_近畿圏!D25+収集データ量_中京圏!D25)</f>
        <v>372405</v>
      </c>
      <c r="E25" s="69">
        <f>(収集データ量_首都圏!E25+収集データ量_近畿圏!E25+収集データ量_中京圏!E25+収集データ量_九州地域!E25)</f>
        <v>1803280</v>
      </c>
      <c r="F25" s="70">
        <f>(収集データ量_首都圏!F25+収集データ量_近畿圏!F25+収集データ量_中京圏!F25+収集データ量_九州地域!F25)</f>
        <v>1687916</v>
      </c>
      <c r="G25" s="70">
        <f>(収集データ量_首都圏!G25+収集データ量_近畿圏!G25+収集データ量_中京圏!G25+収集データ量_九州地域!G25)</f>
        <v>773696</v>
      </c>
      <c r="H25" s="70">
        <f t="shared" si="0"/>
        <v>4637297</v>
      </c>
      <c r="I25" s="70">
        <f>(収集データ量_首都圏!I25+収集データ量_近畿圏!I25+収集データ量_中京圏!I25)</f>
        <v>787148</v>
      </c>
      <c r="J25" s="70">
        <f t="shared" si="1"/>
        <v>5424445</v>
      </c>
      <c r="K25" s="70">
        <f>(収集データ量_首都圏!K25+収集データ量_近畿圏!K25+収集データ量_中京圏!K25+収集データ量_九州地域!K25)</f>
        <v>15451885</v>
      </c>
      <c r="L25" s="70">
        <f>(収集データ量_首都圏!L25+収集データ量_近畿圏!L25+収集データ量_中京圏!L25)</f>
        <v>645776</v>
      </c>
      <c r="M25" s="70">
        <f t="shared" si="2"/>
        <v>16097661</v>
      </c>
      <c r="N25" s="70">
        <f>(収集データ量_首都圏!N25+収集データ量_近畿圏!N25+収集データ量_中京圏!N25)</f>
        <v>2109915</v>
      </c>
      <c r="O25" s="70">
        <f t="shared" si="3"/>
        <v>18207576</v>
      </c>
      <c r="P25" s="71">
        <f t="shared" si="4"/>
        <v>23632021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62"/>
      <c r="B26" s="49">
        <v>12</v>
      </c>
      <c r="C26" s="64"/>
      <c r="D26" s="70">
        <f>(収集データ量_首都圏!D26+収集データ量_近畿圏!D26+収集データ量_中京圏!D26)</f>
        <v>644860</v>
      </c>
      <c r="E26" s="70">
        <f>(収集データ量_首都圏!E26+収集データ量_近畿圏!E26+収集データ量_中京圏!E26+収集データ量_九州地域!E26)</f>
        <v>2035024</v>
      </c>
      <c r="F26" s="70">
        <f>(収集データ量_首都圏!F26+収集データ量_近畿圏!F26+収集データ量_中京圏!F26+収集データ量_九州地域!F26)</f>
        <v>1747152</v>
      </c>
      <c r="G26" s="70">
        <f>(収集データ量_首都圏!G26+収集データ量_近畿圏!G26+収集データ量_中京圏!G26+収集データ量_九州地域!G26)</f>
        <v>861985</v>
      </c>
      <c r="H26" s="70">
        <f t="shared" si="0"/>
        <v>5289021</v>
      </c>
      <c r="I26" s="70">
        <f>(収集データ量_首都圏!I26+収集データ量_近畿圏!I26+収集データ量_中京圏!I26)</f>
        <v>800212</v>
      </c>
      <c r="J26" s="70">
        <f t="shared" si="1"/>
        <v>6089233</v>
      </c>
      <c r="K26" s="70">
        <f>(収集データ量_首都圏!K26+収集データ量_近畿圏!K26+収集データ量_中京圏!K26+収集データ量_九州地域!K26)</f>
        <v>15073554</v>
      </c>
      <c r="L26" s="70">
        <f>(収集データ量_首都圏!L26+収集データ量_近畿圏!L26+収集データ量_中京圏!L26)</f>
        <v>676402</v>
      </c>
      <c r="M26" s="70">
        <f t="shared" si="2"/>
        <v>15749956</v>
      </c>
      <c r="N26" s="70">
        <f>(収集データ量_首都圏!N26+収集データ量_近畿圏!N26+収集データ量_中京圏!N26)</f>
        <v>2289480</v>
      </c>
      <c r="O26" s="70">
        <f t="shared" si="3"/>
        <v>18039436</v>
      </c>
      <c r="P26" s="72">
        <f t="shared" si="4"/>
        <v>24128669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ht="16.5" customHeight="1" x14ac:dyDescent="0.15">
      <c r="A27" s="62"/>
      <c r="B27" s="49">
        <v>1</v>
      </c>
      <c r="C27" s="115"/>
      <c r="D27" s="70">
        <f>(収集データ量_首都圏!D27+収集データ量_近畿圏!D27+収集データ量_中京圏!D27)</f>
        <v>460238.1</v>
      </c>
      <c r="E27" s="70">
        <f>(収集データ量_首都圏!E27+収集データ量_近畿圏!E27+収集データ量_中京圏!E27+収集データ量_九州地域!E27)</f>
        <v>1643792.1</v>
      </c>
      <c r="F27" s="70">
        <f>(収集データ量_首都圏!F27+収集データ量_近畿圏!F27+収集データ量_中京圏!F27+収集データ量_九州地域!F27)</f>
        <v>1657449.2</v>
      </c>
      <c r="G27" s="70">
        <f>(収集データ量_首都圏!G27+収集データ量_近畿圏!G27+収集データ量_中京圏!G27+収集データ量_九州地域!G27)</f>
        <v>807559.90000000014</v>
      </c>
      <c r="H27" s="70">
        <f>D27+E27+F27+G27</f>
        <v>4569039.3000000007</v>
      </c>
      <c r="I27" s="70">
        <f>(収集データ量_首都圏!I27+収集データ量_近畿圏!I27+収集データ量_中京圏!I27)</f>
        <v>649008.1</v>
      </c>
      <c r="J27" s="70">
        <f>H27+I27</f>
        <v>5218047.4000000004</v>
      </c>
      <c r="K27" s="70">
        <f>(収集データ量_首都圏!K27+収集データ量_近畿圏!K27+収集データ量_中京圏!K27+収集データ量_九州地域!K27)</f>
        <v>14417792.600000001</v>
      </c>
      <c r="L27" s="70">
        <f>(収集データ量_首都圏!L27+収集データ量_近畿圏!L27+収集データ量_中京圏!L27)</f>
        <v>550522.5</v>
      </c>
      <c r="M27" s="70">
        <f>K27+L27</f>
        <v>14968315.100000001</v>
      </c>
      <c r="N27" s="70">
        <f>(収集データ量_首都圏!N27+収集データ量_近畿圏!N27+収集データ量_中京圏!N27)</f>
        <v>2102878.8000000003</v>
      </c>
      <c r="O27" s="70">
        <f>M27+N27</f>
        <v>17071193.900000002</v>
      </c>
      <c r="P27" s="72">
        <f>J27+O27</f>
        <v>22289241.300000004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ht="16.5" customHeight="1" x14ac:dyDescent="0.15">
      <c r="A28" s="62" t="s">
        <v>79</v>
      </c>
      <c r="B28" s="49">
        <v>2</v>
      </c>
      <c r="C28" s="64" t="s">
        <v>61</v>
      </c>
      <c r="D28" s="70">
        <f>(収集データ量_首都圏!D28+収集データ量_近畿圏!D28+収集データ量_中京圏!D28)</f>
        <v>328276.2</v>
      </c>
      <c r="E28" s="70">
        <f>(収集データ量_首都圏!E28+収集データ量_近畿圏!E28+収集データ量_中京圏!E28+収集データ量_九州地域!E28)</f>
        <v>1639189.7999999998</v>
      </c>
      <c r="F28" s="70">
        <f>(収集データ量_首都圏!F28+収集データ量_近畿圏!F28+収集データ量_中京圏!F28+収集データ量_九州地域!F28)</f>
        <v>1480437.3</v>
      </c>
      <c r="G28" s="70">
        <f>(収集データ量_首都圏!G28+収集データ量_近畿圏!G28+収集データ量_中京圏!G28+収集データ量_九州地域!G28)</f>
        <v>653687.1</v>
      </c>
      <c r="H28" s="70">
        <f>D28+E28+F28+G28</f>
        <v>4101590.4</v>
      </c>
      <c r="I28" s="70">
        <f>(収集データ量_首都圏!I28+収集データ量_近畿圏!I28+収集データ量_中京圏!I28)</f>
        <v>630760.30000000005</v>
      </c>
      <c r="J28" s="70">
        <f>H28+I28</f>
        <v>4732350.7</v>
      </c>
      <c r="K28" s="70">
        <f>(収集データ量_首都圏!K28+収集データ量_近畿圏!K28+収集データ量_中京圏!K28+収集データ量_九州地域!K28)</f>
        <v>14561317.999999998</v>
      </c>
      <c r="L28" s="70">
        <f>(収集データ量_首都圏!L28+収集データ量_近畿圏!L28+収集データ量_中京圏!L28)</f>
        <v>608714.30000000005</v>
      </c>
      <c r="M28" s="70">
        <f>K28+L28</f>
        <v>15170032.299999999</v>
      </c>
      <c r="N28" s="70">
        <f>(収集データ量_首都圏!N28+収集データ量_近畿圏!N28+収集データ量_中京圏!N28)</f>
        <v>2139033.6000000001</v>
      </c>
      <c r="O28" s="70">
        <f>M28+N28</f>
        <v>17309065.899999999</v>
      </c>
      <c r="P28" s="72">
        <f>J28+O28</f>
        <v>22041416.599999998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ht="16.5" customHeight="1" x14ac:dyDescent="0.15">
      <c r="A29" s="62"/>
      <c r="B29" s="49">
        <v>3</v>
      </c>
      <c r="C29" s="64"/>
      <c r="D29" s="70">
        <f>(収集データ量_首都圏!D29+収集データ量_近畿圏!D29+収集データ量_中京圏!D29)</f>
        <v>362243.2</v>
      </c>
      <c r="E29" s="59">
        <f>(収集データ量_首都圏!E29+収集データ量_近畿圏!E29+収集データ量_中京圏!E29+収集データ量_九州地域!E29)</f>
        <v>1444513.2000000002</v>
      </c>
      <c r="F29" s="59">
        <f>(収集データ量_首都圏!F29+収集データ量_近畿圏!F29+収集データ量_中京圏!F29+収集データ量_九州地域!F29)</f>
        <v>1613546.5999999999</v>
      </c>
      <c r="G29" s="59">
        <f>(収集データ量_首都圏!G29+収集データ量_近畿圏!G29+収集データ量_中京圏!G29+収集データ量_九州地域!G29)</f>
        <v>702322</v>
      </c>
      <c r="H29" s="59">
        <f>D29+E29+F29+G29</f>
        <v>4122625</v>
      </c>
      <c r="I29" s="59">
        <f>(収集データ量_首都圏!I29+収集データ量_近畿圏!I29+収集データ量_中京圏!I29)</f>
        <v>666813.5</v>
      </c>
      <c r="J29" s="59">
        <f>H29+I29</f>
        <v>4789438.5</v>
      </c>
      <c r="K29" s="59">
        <f>(収集データ量_首都圏!K29+収集データ量_近畿圏!K29+収集データ量_中京圏!K29+収集データ量_九州地域!K29)</f>
        <v>13868720.700000001</v>
      </c>
      <c r="L29" s="59">
        <f>(収集データ量_首都圏!L29+収集データ量_近畿圏!L29+収集データ量_中京圏!L29)</f>
        <v>651986.20000000007</v>
      </c>
      <c r="M29" s="59">
        <f>K29+L29</f>
        <v>14520706.9</v>
      </c>
      <c r="N29" s="59">
        <f>(収集データ量_首都圏!N29+収集データ量_近畿圏!N29+収集データ量_中京圏!N29)</f>
        <v>2244882.8000000003</v>
      </c>
      <c r="O29" s="59">
        <f>M29+N29</f>
        <v>16765589.700000001</v>
      </c>
      <c r="P29" s="61">
        <f>J29+O29</f>
        <v>21555028.200000003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ht="16.5" customHeight="1" x14ac:dyDescent="0.15">
      <c r="A30" s="73"/>
      <c r="B30" s="56">
        <v>4</v>
      </c>
      <c r="C30" s="117"/>
      <c r="D30" s="69">
        <f>(収集データ量_首都圏!D30+収集データ量_近畿圏!D30+収集データ量_中京圏!D30)</f>
        <v>343503.9</v>
      </c>
      <c r="E30" s="59">
        <f>(収集データ量_首都圏!E30+収集データ量_近畿圏!E30+収集データ量_中京圏!E30+収集データ量_九州地域!E30)</f>
        <v>1917620.4</v>
      </c>
      <c r="F30" s="59">
        <f>(収集データ量_首都圏!F30+収集データ量_近畿圏!F30+収集データ量_中京圏!F30+収集データ量_九州地域!F30)</f>
        <v>1849222.5999999999</v>
      </c>
      <c r="G30" s="59">
        <f>(収集データ量_首都圏!G30+収集データ量_近畿圏!G30+収集データ量_中京圏!G30+収集データ量_九州地域!G30)</f>
        <v>1092982.5999999999</v>
      </c>
      <c r="H30" s="59">
        <f>D30+E30+F30+G30</f>
        <v>5203329.4999999991</v>
      </c>
      <c r="I30" s="59">
        <f>(収集データ量_首都圏!I30+収集データ量_近畿圏!I30+収集データ量_中京圏!I30)</f>
        <v>770899</v>
      </c>
      <c r="J30" s="59">
        <f>H30+I30</f>
        <v>5974228.4999999991</v>
      </c>
      <c r="K30" s="59">
        <f>(収集データ量_首都圏!K30+収集データ量_近畿圏!K30+収集データ量_中京圏!K30+収集データ量_九州地域!K30)</f>
        <v>14625214.100000001</v>
      </c>
      <c r="L30" s="59">
        <f>(収集データ量_首都圏!L30+収集データ量_近畿圏!L30+収集データ量_中京圏!L30)</f>
        <v>535092.19999999995</v>
      </c>
      <c r="M30" s="59">
        <f>K30+L30</f>
        <v>15160306.300000001</v>
      </c>
      <c r="N30" s="59">
        <f>(収集データ量_首都圏!N30+収集データ量_近畿圏!N30+収集データ量_中京圏!N30)</f>
        <v>3327798.6</v>
      </c>
      <c r="O30" s="59">
        <f>M30+N30</f>
        <v>18488104.900000002</v>
      </c>
      <c r="P30" s="61">
        <f>J30+O30</f>
        <v>24462333.400000002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74"/>
      <c r="B31" s="74"/>
      <c r="C31" s="75" t="s">
        <v>63</v>
      </c>
      <c r="D31" s="76" t="s">
        <v>64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1:33" x14ac:dyDescent="0.15">
      <c r="A33" s="34"/>
      <c r="D33" s="78"/>
      <c r="E33" s="78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1:33" x14ac:dyDescent="0.15"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1:33" x14ac:dyDescent="0.15">
      <c r="B35" s="34"/>
      <c r="C35" s="34"/>
      <c r="D35" s="63"/>
      <c r="E35" s="77"/>
      <c r="F35" s="77"/>
      <c r="G35" s="77"/>
      <c r="H35" s="77"/>
      <c r="I35" s="77"/>
      <c r="J35" s="77"/>
      <c r="K35" s="77"/>
      <c r="L35" s="77"/>
      <c r="M35" s="77"/>
      <c r="N35" s="80"/>
      <c r="O35" s="77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x14ac:dyDescent="0.15">
      <c r="B36" s="34"/>
      <c r="C36" s="34"/>
      <c r="D36" s="78"/>
      <c r="E36" s="81"/>
      <c r="F36" s="81"/>
      <c r="G36" s="81"/>
      <c r="H36" s="77"/>
      <c r="I36" s="80"/>
      <c r="J36" s="77"/>
      <c r="K36" s="77"/>
      <c r="L36" s="80"/>
      <c r="M36" s="77"/>
      <c r="N36" s="82"/>
      <c r="O36" s="77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x14ac:dyDescent="0.15">
      <c r="D37" s="80"/>
      <c r="E37" s="82"/>
      <c r="F37" s="82"/>
      <c r="G37" s="82"/>
      <c r="H37" s="77"/>
      <c r="I37" s="82"/>
      <c r="J37" s="77"/>
      <c r="K37" s="77"/>
      <c r="L37" s="82"/>
      <c r="M37" s="77"/>
      <c r="N37" s="79"/>
      <c r="O37" s="77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1:33" x14ac:dyDescent="0.15">
      <c r="D38" s="82"/>
      <c r="E38" s="79"/>
      <c r="F38" s="79"/>
      <c r="G38" s="79"/>
      <c r="H38" s="77"/>
      <c r="I38" s="79"/>
      <c r="J38" s="77"/>
      <c r="K38" s="77"/>
      <c r="L38" s="79"/>
      <c r="M38" s="77"/>
      <c r="N38" s="78"/>
      <c r="O38" s="77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1:33" x14ac:dyDescent="0.15">
      <c r="D39" s="78"/>
      <c r="E39" s="81"/>
      <c r="F39" s="81"/>
      <c r="G39" s="81"/>
      <c r="H39" s="34"/>
      <c r="I39" s="78"/>
      <c r="J39" s="34"/>
      <c r="K39" s="80"/>
      <c r="L39" s="78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1:33" x14ac:dyDescent="0.15">
      <c r="D40" s="34"/>
      <c r="E40" s="78"/>
      <c r="F40" s="78"/>
      <c r="G40" s="78"/>
      <c r="H40" s="34"/>
      <c r="I40" s="34"/>
      <c r="J40" s="34"/>
      <c r="K40" s="78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1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1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1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1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1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1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1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1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5" customFormat="1" ht="15" customHeight="1" x14ac:dyDescent="0.15">
      <c r="A2" s="21"/>
      <c r="B2" s="21"/>
      <c r="C2" s="22" t="s">
        <v>65</v>
      </c>
      <c r="D2" s="23" t="s">
        <v>66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5" s="87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</row>
    <row r="4" spans="1:35" ht="18.75" customHeight="1" x14ac:dyDescent="0.15">
      <c r="A4" s="30"/>
      <c r="B4" s="31"/>
      <c r="C4" s="32"/>
      <c r="D4" s="719" t="s">
        <v>42</v>
      </c>
      <c r="E4" s="720"/>
      <c r="F4" s="720"/>
      <c r="G4" s="720"/>
      <c r="H4" s="721"/>
      <c r="I4" s="33"/>
      <c r="J4" s="33"/>
      <c r="K4" s="719" t="s">
        <v>43</v>
      </c>
      <c r="L4" s="720"/>
      <c r="M4" s="72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722" t="s">
        <v>44</v>
      </c>
      <c r="E5" s="723"/>
      <c r="F5" s="39" t="s">
        <v>45</v>
      </c>
      <c r="G5" s="40" t="s">
        <v>46</v>
      </c>
      <c r="H5" s="72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25"/>
      <c r="I6" s="47"/>
      <c r="J6" s="47"/>
      <c r="K6" s="45" t="s">
        <v>58</v>
      </c>
      <c r="L6" s="45" t="s">
        <v>59</v>
      </c>
      <c r="M6" s="72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7">
        <v>2374865.2999999998</v>
      </c>
      <c r="E7" s="113">
        <v>8987910.6999999993</v>
      </c>
      <c r="F7" s="51">
        <v>7507521.2000000002</v>
      </c>
      <c r="G7" s="52">
        <v>7192852.5999999996</v>
      </c>
      <c r="H7" s="51">
        <v>26063149.799999997</v>
      </c>
      <c r="I7" s="51">
        <v>11080494</v>
      </c>
      <c r="J7" s="51">
        <v>37143643.799999997</v>
      </c>
      <c r="K7" s="51">
        <v>79919822</v>
      </c>
      <c r="L7" s="51">
        <v>4868909.3</v>
      </c>
      <c r="M7" s="51">
        <v>84788731.299999997</v>
      </c>
      <c r="N7" s="51">
        <v>17983318</v>
      </c>
      <c r="O7" s="51">
        <v>102772049.3</v>
      </c>
      <c r="P7" s="51">
        <v>139915693.09999999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2589777.8000000003</v>
      </c>
      <c r="E8" s="113">
        <v>10590736.4</v>
      </c>
      <c r="F8" s="51">
        <v>8526000.9000000004</v>
      </c>
      <c r="G8" s="52">
        <v>9154605.8000000007</v>
      </c>
      <c r="H8" s="51">
        <v>30861120.900000002</v>
      </c>
      <c r="I8" s="51">
        <v>10709193</v>
      </c>
      <c r="J8" s="51">
        <v>41570313.900000006</v>
      </c>
      <c r="K8" s="51">
        <v>102982607</v>
      </c>
      <c r="L8" s="51">
        <v>6093956.6000000006</v>
      </c>
      <c r="M8" s="51">
        <v>109076563.59999999</v>
      </c>
      <c r="N8" s="51">
        <v>16594990</v>
      </c>
      <c r="O8" s="51">
        <v>125671553.59999999</v>
      </c>
      <c r="P8" s="51">
        <v>167241867.5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2685467</v>
      </c>
      <c r="E9" s="52">
        <v>9288265</v>
      </c>
      <c r="F9" s="51">
        <v>6593574</v>
      </c>
      <c r="G9" s="51">
        <v>8600921</v>
      </c>
      <c r="H9" s="51">
        <v>27168228</v>
      </c>
      <c r="I9" s="51">
        <v>8795719</v>
      </c>
      <c r="J9" s="51">
        <v>35963946</v>
      </c>
      <c r="K9" s="51">
        <v>101453575</v>
      </c>
      <c r="L9" s="51">
        <v>5840535</v>
      </c>
      <c r="M9" s="51">
        <v>107294110</v>
      </c>
      <c r="N9" s="51">
        <v>14024878</v>
      </c>
      <c r="O9" s="51">
        <v>121318989</v>
      </c>
      <c r="P9" s="52">
        <v>157282935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2915901</v>
      </c>
      <c r="E10" s="59">
        <v>8106240</v>
      </c>
      <c r="F10" s="59">
        <v>5184372</v>
      </c>
      <c r="G10" s="59">
        <v>4900786</v>
      </c>
      <c r="H10" s="59">
        <v>21107299</v>
      </c>
      <c r="I10" s="59">
        <v>6618420</v>
      </c>
      <c r="J10" s="59">
        <v>27725719</v>
      </c>
      <c r="K10" s="59">
        <v>94912653</v>
      </c>
      <c r="L10" s="59">
        <v>5316442</v>
      </c>
      <c r="M10" s="59">
        <v>100229095</v>
      </c>
      <c r="N10" s="59">
        <v>15158105</v>
      </c>
      <c r="O10" s="59">
        <v>115387200</v>
      </c>
      <c r="P10" s="58">
        <v>143112919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88"/>
      <c r="B11" s="89">
        <v>9</v>
      </c>
      <c r="C11" s="89"/>
      <c r="D11" s="124">
        <v>231289</v>
      </c>
      <c r="E11" s="77">
        <v>697474</v>
      </c>
      <c r="F11" s="51">
        <v>455049</v>
      </c>
      <c r="G11" s="51">
        <v>594865</v>
      </c>
      <c r="H11" s="77">
        <f t="shared" ref="H11:H27" si="0">SUM(D11:G11)</f>
        <v>1978677</v>
      </c>
      <c r="I11" s="91">
        <v>558871</v>
      </c>
      <c r="J11" s="91">
        <f t="shared" ref="J11:J27" si="1">H11+I11</f>
        <v>2537548</v>
      </c>
      <c r="K11" s="91">
        <v>8279166</v>
      </c>
      <c r="L11" s="91">
        <v>484691</v>
      </c>
      <c r="M11" s="91">
        <f t="shared" ref="M11:M27" si="2">K11+L11</f>
        <v>8763857</v>
      </c>
      <c r="N11" s="91">
        <v>1225413</v>
      </c>
      <c r="O11" s="91">
        <f t="shared" ref="O11:O27" si="3">M11+N11</f>
        <v>9989270</v>
      </c>
      <c r="P11" s="51">
        <f t="shared" ref="P11:P27" si="4">J11+O11</f>
        <v>12526818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88"/>
      <c r="B12" s="89">
        <v>10</v>
      </c>
      <c r="C12" s="92"/>
      <c r="D12" s="124">
        <v>225198</v>
      </c>
      <c r="E12" s="52">
        <v>751837</v>
      </c>
      <c r="F12" s="51">
        <v>505538</v>
      </c>
      <c r="G12" s="51">
        <v>582196</v>
      </c>
      <c r="H12" s="51">
        <f t="shared" si="0"/>
        <v>2064769</v>
      </c>
      <c r="I12" s="51">
        <v>628047</v>
      </c>
      <c r="J12" s="51">
        <f t="shared" si="1"/>
        <v>2692816</v>
      </c>
      <c r="K12" s="51">
        <v>7637218</v>
      </c>
      <c r="L12" s="51">
        <v>421461</v>
      </c>
      <c r="M12" s="51">
        <f t="shared" si="2"/>
        <v>8058679</v>
      </c>
      <c r="N12" s="51">
        <v>913803</v>
      </c>
      <c r="O12" s="51">
        <f t="shared" si="3"/>
        <v>8972482</v>
      </c>
      <c r="P12" s="51">
        <f t="shared" si="4"/>
        <v>11665298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88"/>
      <c r="B13" s="89">
        <v>11</v>
      </c>
      <c r="C13" s="92"/>
      <c r="D13" s="124">
        <v>256380</v>
      </c>
      <c r="E13" s="52">
        <v>748772</v>
      </c>
      <c r="F13" s="51">
        <v>595327</v>
      </c>
      <c r="G13" s="51">
        <v>781381</v>
      </c>
      <c r="H13" s="51">
        <f t="shared" si="0"/>
        <v>2381860</v>
      </c>
      <c r="I13" s="51">
        <v>928683</v>
      </c>
      <c r="J13" s="51">
        <f t="shared" si="1"/>
        <v>3310543</v>
      </c>
      <c r="K13" s="51">
        <v>10178535</v>
      </c>
      <c r="L13" s="51">
        <v>504137</v>
      </c>
      <c r="M13" s="51">
        <f t="shared" si="2"/>
        <v>10682672</v>
      </c>
      <c r="N13" s="51">
        <v>1220818</v>
      </c>
      <c r="O13" s="51">
        <f t="shared" si="3"/>
        <v>11903490</v>
      </c>
      <c r="P13" s="51">
        <f t="shared" si="4"/>
        <v>15214033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93"/>
      <c r="B14" s="94">
        <v>12</v>
      </c>
      <c r="C14" s="95"/>
      <c r="D14" s="130">
        <v>345041</v>
      </c>
      <c r="E14" s="96">
        <v>1067104</v>
      </c>
      <c r="F14" s="96">
        <v>527307</v>
      </c>
      <c r="G14" s="97">
        <v>624695</v>
      </c>
      <c r="H14" s="97">
        <f t="shared" si="0"/>
        <v>2564147</v>
      </c>
      <c r="I14" s="96">
        <v>747058</v>
      </c>
      <c r="J14" s="97">
        <f t="shared" si="1"/>
        <v>3311205</v>
      </c>
      <c r="K14" s="97">
        <v>8121342</v>
      </c>
      <c r="L14" s="97">
        <v>389218</v>
      </c>
      <c r="M14" s="97">
        <f t="shared" si="2"/>
        <v>8510560</v>
      </c>
      <c r="N14" s="97">
        <v>1215473</v>
      </c>
      <c r="O14" s="97">
        <f t="shared" si="3"/>
        <v>9726033</v>
      </c>
      <c r="P14" s="97">
        <f t="shared" si="4"/>
        <v>13037238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3" t="s">
        <v>69</v>
      </c>
      <c r="B15" s="49">
        <v>1</v>
      </c>
      <c r="C15" s="98" t="s">
        <v>70</v>
      </c>
      <c r="D15" s="138">
        <v>291064</v>
      </c>
      <c r="E15" s="52">
        <v>716985</v>
      </c>
      <c r="F15" s="51">
        <v>395221</v>
      </c>
      <c r="G15" s="51">
        <v>621308</v>
      </c>
      <c r="H15" s="51">
        <f t="shared" si="0"/>
        <v>2024578</v>
      </c>
      <c r="I15" s="51">
        <v>539236</v>
      </c>
      <c r="J15" s="51">
        <f t="shared" si="1"/>
        <v>2563814</v>
      </c>
      <c r="K15" s="51">
        <v>8206341</v>
      </c>
      <c r="L15" s="51">
        <v>292512</v>
      </c>
      <c r="M15" s="51">
        <f t="shared" si="2"/>
        <v>8498853</v>
      </c>
      <c r="N15" s="51">
        <v>1093501</v>
      </c>
      <c r="O15" s="51">
        <f t="shared" si="3"/>
        <v>9592354</v>
      </c>
      <c r="P15" s="51">
        <f t="shared" si="4"/>
        <v>12156168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2</v>
      </c>
      <c r="C16" s="54"/>
      <c r="D16" s="124">
        <v>216704</v>
      </c>
      <c r="E16" s="52">
        <v>577451</v>
      </c>
      <c r="F16" s="51">
        <v>382496</v>
      </c>
      <c r="G16" s="51">
        <v>462327</v>
      </c>
      <c r="H16" s="51">
        <f t="shared" si="0"/>
        <v>1638978</v>
      </c>
      <c r="I16" s="51">
        <v>385562</v>
      </c>
      <c r="J16" s="51">
        <f t="shared" si="1"/>
        <v>2024540</v>
      </c>
      <c r="K16" s="51">
        <v>8352013</v>
      </c>
      <c r="L16" s="51">
        <v>422197</v>
      </c>
      <c r="M16" s="51">
        <f t="shared" si="2"/>
        <v>8774210</v>
      </c>
      <c r="N16" s="51">
        <v>1102027</v>
      </c>
      <c r="O16" s="51">
        <f t="shared" si="3"/>
        <v>9876237</v>
      </c>
      <c r="P16" s="52">
        <f t="shared" si="4"/>
        <v>11900777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53"/>
      <c r="B17" s="49">
        <v>3</v>
      </c>
      <c r="C17" s="54"/>
      <c r="D17" s="124">
        <v>222205</v>
      </c>
      <c r="E17" s="52">
        <v>784968</v>
      </c>
      <c r="F17" s="51">
        <v>483610</v>
      </c>
      <c r="G17" s="51">
        <v>419202</v>
      </c>
      <c r="H17" s="51">
        <f t="shared" si="0"/>
        <v>1909985</v>
      </c>
      <c r="I17" s="51">
        <v>553850</v>
      </c>
      <c r="J17" s="51">
        <f t="shared" si="1"/>
        <v>2463835</v>
      </c>
      <c r="K17" s="51">
        <v>8245640</v>
      </c>
      <c r="L17" s="51">
        <v>380777</v>
      </c>
      <c r="M17" s="51">
        <f t="shared" si="2"/>
        <v>8626417</v>
      </c>
      <c r="N17" s="51">
        <v>1177923</v>
      </c>
      <c r="O17" s="51">
        <f t="shared" si="3"/>
        <v>9804340</v>
      </c>
      <c r="P17" s="52">
        <f t="shared" si="4"/>
        <v>12268175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3"/>
      <c r="B18" s="49">
        <v>4</v>
      </c>
      <c r="C18" s="54"/>
      <c r="D18" s="124">
        <v>246116</v>
      </c>
      <c r="E18" s="52">
        <v>664872</v>
      </c>
      <c r="F18" s="51">
        <v>461885</v>
      </c>
      <c r="G18" s="51">
        <v>475807</v>
      </c>
      <c r="H18" s="51">
        <f t="shared" si="0"/>
        <v>1848680</v>
      </c>
      <c r="I18" s="51">
        <v>506960</v>
      </c>
      <c r="J18" s="51">
        <f t="shared" si="1"/>
        <v>2355640</v>
      </c>
      <c r="K18" s="51">
        <v>7624019</v>
      </c>
      <c r="L18" s="51">
        <v>374863</v>
      </c>
      <c r="M18" s="51">
        <f t="shared" si="2"/>
        <v>7998882</v>
      </c>
      <c r="N18" s="51">
        <v>1331196</v>
      </c>
      <c r="O18" s="51">
        <f t="shared" si="3"/>
        <v>9330078</v>
      </c>
      <c r="P18" s="52">
        <f t="shared" si="4"/>
        <v>11685718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5</v>
      </c>
      <c r="C19" s="54"/>
      <c r="D19" s="124">
        <v>238907</v>
      </c>
      <c r="E19" s="52">
        <v>616084</v>
      </c>
      <c r="F19" s="51">
        <v>544808</v>
      </c>
      <c r="G19" s="51">
        <v>528256</v>
      </c>
      <c r="H19" s="51">
        <f t="shared" si="0"/>
        <v>1928055</v>
      </c>
      <c r="I19" s="51">
        <v>519462</v>
      </c>
      <c r="J19" s="51">
        <f t="shared" si="1"/>
        <v>2447517</v>
      </c>
      <c r="K19" s="51">
        <v>8526946</v>
      </c>
      <c r="L19" s="51">
        <v>444441</v>
      </c>
      <c r="M19" s="51">
        <f t="shared" si="2"/>
        <v>8971387</v>
      </c>
      <c r="N19" s="51">
        <v>1436910</v>
      </c>
      <c r="O19" s="51">
        <f t="shared" si="3"/>
        <v>10408297</v>
      </c>
      <c r="P19" s="52">
        <f t="shared" si="4"/>
        <v>12855814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6</v>
      </c>
      <c r="C20" s="54"/>
      <c r="D20" s="124">
        <v>226008</v>
      </c>
      <c r="E20" s="52">
        <v>614762</v>
      </c>
      <c r="F20" s="51">
        <v>317059</v>
      </c>
      <c r="G20" s="51">
        <v>419134</v>
      </c>
      <c r="H20" s="51">
        <f t="shared" si="0"/>
        <v>1576963</v>
      </c>
      <c r="I20" s="51">
        <v>487037</v>
      </c>
      <c r="J20" s="51">
        <f t="shared" si="1"/>
        <v>2064000</v>
      </c>
      <c r="K20" s="51">
        <v>7745208</v>
      </c>
      <c r="L20" s="51">
        <v>356770</v>
      </c>
      <c r="M20" s="51">
        <f t="shared" si="2"/>
        <v>8101978</v>
      </c>
      <c r="N20" s="51">
        <v>1334725</v>
      </c>
      <c r="O20" s="51">
        <f t="shared" si="3"/>
        <v>9436703</v>
      </c>
      <c r="P20" s="52">
        <f t="shared" si="4"/>
        <v>11500703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7</v>
      </c>
      <c r="C21" s="54"/>
      <c r="D21" s="124">
        <v>210900</v>
      </c>
      <c r="E21" s="52">
        <v>549341</v>
      </c>
      <c r="F21" s="51">
        <v>375348</v>
      </c>
      <c r="G21" s="51">
        <v>338801</v>
      </c>
      <c r="H21" s="51">
        <f t="shared" si="0"/>
        <v>1474390</v>
      </c>
      <c r="I21" s="51">
        <v>414481</v>
      </c>
      <c r="J21" s="51">
        <f t="shared" si="1"/>
        <v>1888871</v>
      </c>
      <c r="K21" s="51">
        <v>6454926</v>
      </c>
      <c r="L21" s="51">
        <v>409556</v>
      </c>
      <c r="M21" s="51">
        <f t="shared" si="2"/>
        <v>6864482</v>
      </c>
      <c r="N21" s="51">
        <v>1269364</v>
      </c>
      <c r="O21" s="51">
        <f t="shared" si="3"/>
        <v>8133846</v>
      </c>
      <c r="P21" s="52">
        <f t="shared" si="4"/>
        <v>10022717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8</v>
      </c>
      <c r="C22" s="54"/>
      <c r="D22" s="124">
        <v>215533</v>
      </c>
      <c r="E22" s="52">
        <v>651614</v>
      </c>
      <c r="F22" s="51">
        <v>392577</v>
      </c>
      <c r="G22" s="51">
        <v>187142</v>
      </c>
      <c r="H22" s="51">
        <f t="shared" si="0"/>
        <v>1446866</v>
      </c>
      <c r="I22" s="51">
        <v>696087</v>
      </c>
      <c r="J22" s="51">
        <f t="shared" si="1"/>
        <v>2142953</v>
      </c>
      <c r="K22" s="51">
        <v>7768781</v>
      </c>
      <c r="L22" s="51">
        <v>671333</v>
      </c>
      <c r="M22" s="51">
        <f t="shared" si="2"/>
        <v>8440114</v>
      </c>
      <c r="N22" s="51">
        <v>1577984</v>
      </c>
      <c r="O22" s="51">
        <f t="shared" si="3"/>
        <v>10018098</v>
      </c>
      <c r="P22" s="52">
        <f t="shared" si="4"/>
        <v>12161051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9</v>
      </c>
      <c r="C23" s="54"/>
      <c r="D23" s="124">
        <v>195879</v>
      </c>
      <c r="E23" s="52">
        <v>503259</v>
      </c>
      <c r="F23" s="51">
        <v>392267</v>
      </c>
      <c r="G23" s="51">
        <v>263607</v>
      </c>
      <c r="H23" s="51">
        <f t="shared" si="0"/>
        <v>1355012</v>
      </c>
      <c r="I23" s="51">
        <v>676247</v>
      </c>
      <c r="J23" s="51">
        <f t="shared" si="1"/>
        <v>2031259</v>
      </c>
      <c r="K23" s="51">
        <v>6834725</v>
      </c>
      <c r="L23" s="51">
        <v>394561</v>
      </c>
      <c r="M23" s="51">
        <f t="shared" si="2"/>
        <v>7229286</v>
      </c>
      <c r="N23" s="51">
        <v>1309594</v>
      </c>
      <c r="O23" s="51">
        <f t="shared" si="3"/>
        <v>8538880</v>
      </c>
      <c r="P23" s="52">
        <f t="shared" si="4"/>
        <v>10570139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10</v>
      </c>
      <c r="C24" s="54"/>
      <c r="D24" s="124">
        <v>227048</v>
      </c>
      <c r="E24" s="52">
        <v>533061</v>
      </c>
      <c r="F24" s="51">
        <v>377083</v>
      </c>
      <c r="G24" s="51">
        <v>341024</v>
      </c>
      <c r="H24" s="51">
        <f t="shared" si="0"/>
        <v>1478216</v>
      </c>
      <c r="I24" s="51">
        <v>639358</v>
      </c>
      <c r="J24" s="51">
        <f t="shared" si="1"/>
        <v>2117574</v>
      </c>
      <c r="K24" s="51">
        <v>8355745</v>
      </c>
      <c r="L24" s="51">
        <v>447165</v>
      </c>
      <c r="M24" s="51">
        <f t="shared" si="2"/>
        <v>8802910</v>
      </c>
      <c r="N24" s="51">
        <v>1201921</v>
      </c>
      <c r="O24" s="51">
        <f t="shared" si="3"/>
        <v>10004831</v>
      </c>
      <c r="P24" s="52">
        <f t="shared" si="4"/>
        <v>12122405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53"/>
      <c r="B25" s="49">
        <v>11</v>
      </c>
      <c r="C25" s="54"/>
      <c r="D25" s="124">
        <v>234813</v>
      </c>
      <c r="E25" s="52">
        <v>905365</v>
      </c>
      <c r="F25" s="51">
        <v>569187</v>
      </c>
      <c r="G25" s="51">
        <v>411210</v>
      </c>
      <c r="H25" s="51">
        <f t="shared" si="0"/>
        <v>2120575</v>
      </c>
      <c r="I25" s="51">
        <v>580762</v>
      </c>
      <c r="J25" s="51">
        <f t="shared" si="1"/>
        <v>2701337</v>
      </c>
      <c r="K25" s="51">
        <v>8662787</v>
      </c>
      <c r="L25" s="51">
        <v>546326</v>
      </c>
      <c r="M25" s="51">
        <f t="shared" si="2"/>
        <v>9209113</v>
      </c>
      <c r="N25" s="51">
        <v>1101076</v>
      </c>
      <c r="O25" s="51">
        <f t="shared" si="3"/>
        <v>10310189</v>
      </c>
      <c r="P25" s="52">
        <f t="shared" si="4"/>
        <v>13011526</v>
      </c>
    </row>
    <row r="26" spans="1:35" s="34" customFormat="1" ht="16.5" customHeight="1" x14ac:dyDescent="0.15">
      <c r="A26" s="53"/>
      <c r="B26" s="49">
        <v>12</v>
      </c>
      <c r="C26" s="54"/>
      <c r="D26" s="124">
        <v>390724</v>
      </c>
      <c r="E26" s="52">
        <v>988478</v>
      </c>
      <c r="F26" s="51">
        <v>492831</v>
      </c>
      <c r="G26" s="51">
        <v>432968</v>
      </c>
      <c r="H26" s="51">
        <f t="shared" si="0"/>
        <v>2305001</v>
      </c>
      <c r="I26" s="51">
        <v>619378</v>
      </c>
      <c r="J26" s="51">
        <f t="shared" si="1"/>
        <v>2924379</v>
      </c>
      <c r="K26" s="51">
        <v>8135522</v>
      </c>
      <c r="L26" s="51">
        <v>575941</v>
      </c>
      <c r="M26" s="51">
        <f t="shared" si="2"/>
        <v>8711463</v>
      </c>
      <c r="N26" s="51">
        <v>1221884</v>
      </c>
      <c r="O26" s="51">
        <f t="shared" si="3"/>
        <v>9933347</v>
      </c>
      <c r="P26" s="52">
        <f t="shared" si="4"/>
        <v>12857726</v>
      </c>
    </row>
    <row r="27" spans="1:35" s="34" customFormat="1" x14ac:dyDescent="0.15">
      <c r="A27" s="53" t="s">
        <v>80</v>
      </c>
      <c r="B27" s="49">
        <v>1</v>
      </c>
      <c r="C27" s="60" t="s">
        <v>61</v>
      </c>
      <c r="D27" s="124">
        <v>289745.19999999995</v>
      </c>
      <c r="E27" s="51">
        <v>846320.70000000007</v>
      </c>
      <c r="F27" s="51">
        <v>591279.79999999993</v>
      </c>
      <c r="G27" s="51">
        <v>414868.80000000005</v>
      </c>
      <c r="H27" s="51">
        <f t="shared" si="0"/>
        <v>2142214.5</v>
      </c>
      <c r="I27" s="51">
        <v>471896</v>
      </c>
      <c r="J27" s="51">
        <f t="shared" si="1"/>
        <v>2614110.5</v>
      </c>
      <c r="K27" s="51">
        <v>7984815.5000000009</v>
      </c>
      <c r="L27" s="51">
        <v>462334.39999999997</v>
      </c>
      <c r="M27" s="51">
        <f t="shared" si="2"/>
        <v>8447149.9000000004</v>
      </c>
      <c r="N27" s="51">
        <v>1052578.7</v>
      </c>
      <c r="O27" s="51">
        <f t="shared" si="3"/>
        <v>9499728.5999999996</v>
      </c>
      <c r="P27" s="51">
        <f t="shared" si="4"/>
        <v>12113839.1</v>
      </c>
    </row>
    <row r="28" spans="1:35" s="34" customFormat="1" x14ac:dyDescent="0.15">
      <c r="A28" s="53"/>
      <c r="B28" s="49">
        <v>2</v>
      </c>
      <c r="C28" s="60"/>
      <c r="D28" s="124">
        <v>205940.9</v>
      </c>
      <c r="E28" s="51">
        <v>834859.89999999991</v>
      </c>
      <c r="F28" s="51">
        <v>479317.5</v>
      </c>
      <c r="G28" s="51">
        <v>319150.3</v>
      </c>
      <c r="H28" s="51">
        <f>SUM(D28:G28)</f>
        <v>1839268.5999999999</v>
      </c>
      <c r="I28" s="51">
        <v>509871</v>
      </c>
      <c r="J28" s="51">
        <f>H28+I28</f>
        <v>2349139.5999999996</v>
      </c>
      <c r="K28" s="51">
        <v>8138672.8999999994</v>
      </c>
      <c r="L28" s="51">
        <v>485901.20000000007</v>
      </c>
      <c r="M28" s="51">
        <f>K28+L28</f>
        <v>8624574.0999999996</v>
      </c>
      <c r="N28" s="51">
        <v>1146699</v>
      </c>
      <c r="O28" s="51">
        <f>M28+N28</f>
        <v>9771273.0999999996</v>
      </c>
      <c r="P28" s="51">
        <f>J28+O28</f>
        <v>12120412.699999999</v>
      </c>
    </row>
    <row r="29" spans="1:35" s="34" customFormat="1" x14ac:dyDescent="0.15">
      <c r="A29" s="53"/>
      <c r="B29" s="49">
        <v>3</v>
      </c>
      <c r="C29" s="60"/>
      <c r="D29" s="124">
        <v>222389.40000000002</v>
      </c>
      <c r="E29" s="51">
        <v>703951.10000000009</v>
      </c>
      <c r="F29" s="51">
        <v>513952.5</v>
      </c>
      <c r="G29" s="51">
        <v>339162.9</v>
      </c>
      <c r="H29" s="51">
        <f>SUM(D29:G29)</f>
        <v>1779455.9</v>
      </c>
      <c r="I29" s="51">
        <v>510778.89999999997</v>
      </c>
      <c r="J29" s="51">
        <f>H29+I29</f>
        <v>2290234.7999999998</v>
      </c>
      <c r="K29" s="51">
        <v>7969962.2000000002</v>
      </c>
      <c r="L29" s="51">
        <v>552478.4</v>
      </c>
      <c r="M29" s="51">
        <f>K29+L29</f>
        <v>8522440.5999999996</v>
      </c>
      <c r="N29" s="51">
        <v>1223319.7000000002</v>
      </c>
      <c r="O29" s="51">
        <f>M29+N29</f>
        <v>9745760.3000000007</v>
      </c>
      <c r="P29" s="52">
        <f>J29+O29</f>
        <v>12035995.100000001</v>
      </c>
    </row>
    <row r="30" spans="1:35" s="34" customFormat="1" x14ac:dyDescent="0.15">
      <c r="A30" s="55"/>
      <c r="B30" s="56">
        <v>4</v>
      </c>
      <c r="C30" s="132"/>
      <c r="D30" s="139">
        <v>206812.3</v>
      </c>
      <c r="E30" s="59">
        <v>842333.9</v>
      </c>
      <c r="F30" s="59">
        <v>478267.9</v>
      </c>
      <c r="G30" s="705">
        <v>473016.49999999988</v>
      </c>
      <c r="H30" s="59">
        <f>SUM(D30:G30)</f>
        <v>2000430.6</v>
      </c>
      <c r="I30" s="59">
        <v>565178.80000000005</v>
      </c>
      <c r="J30" s="59">
        <f>H30+I30</f>
        <v>2565609.4000000004</v>
      </c>
      <c r="K30" s="59">
        <v>7454819.4000000004</v>
      </c>
      <c r="L30" s="59">
        <v>421570</v>
      </c>
      <c r="M30" s="59">
        <f>K30+L30</f>
        <v>7876389.4000000004</v>
      </c>
      <c r="N30" s="59">
        <v>1519369.4</v>
      </c>
      <c r="O30" s="59">
        <f>M30+N30</f>
        <v>9395758.8000000007</v>
      </c>
      <c r="P30" s="58">
        <f>J30+O30</f>
        <v>11961368.200000001</v>
      </c>
    </row>
    <row r="31" spans="1:35" s="34" customFormat="1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35" x14ac:dyDescent="0.15"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33"/>
      <c r="E33" s="77"/>
      <c r="F33" s="77"/>
      <c r="G33" s="77"/>
      <c r="H33" s="101"/>
      <c r="I33" s="77"/>
      <c r="J33" s="101"/>
      <c r="K33" s="77"/>
      <c r="L33" s="77"/>
      <c r="M33" s="101"/>
      <c r="N33" s="77"/>
      <c r="O33" s="101"/>
      <c r="P33" s="101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33"/>
      <c r="E34" s="77"/>
      <c r="F34" s="77"/>
      <c r="G34" s="77"/>
      <c r="H34" s="79"/>
      <c r="I34" s="77"/>
      <c r="J34" s="79"/>
      <c r="K34" s="77"/>
      <c r="L34" s="77"/>
      <c r="M34" s="79"/>
      <c r="N34" s="77"/>
      <c r="O34" s="79"/>
      <c r="P34" s="79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33"/>
      <c r="E35" s="77"/>
      <c r="F35" s="77"/>
      <c r="G35" s="77"/>
      <c r="H35" s="34"/>
      <c r="I35" s="77"/>
      <c r="J35" s="34"/>
      <c r="K35" s="77"/>
      <c r="L35" s="77"/>
      <c r="M35" s="34"/>
      <c r="N35" s="77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33"/>
      <c r="E36" s="77"/>
      <c r="F36" s="77"/>
      <c r="G36" s="77"/>
      <c r="H36" s="34"/>
      <c r="I36" s="77"/>
      <c r="J36" s="34"/>
      <c r="K36" s="77"/>
      <c r="L36" s="77"/>
      <c r="M36" s="34"/>
      <c r="N36" s="77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33"/>
      <c r="E37" s="77"/>
      <c r="F37" s="77"/>
      <c r="G37" s="77"/>
      <c r="H37" s="34"/>
      <c r="I37" s="77"/>
      <c r="J37" s="34"/>
      <c r="K37" s="77"/>
      <c r="L37" s="77"/>
      <c r="M37" s="34"/>
      <c r="N37" s="77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33"/>
      <c r="E38" s="77"/>
      <c r="F38" s="77"/>
      <c r="G38" s="77"/>
      <c r="H38" s="34"/>
      <c r="I38" s="77"/>
      <c r="J38" s="34"/>
      <c r="K38" s="77"/>
      <c r="L38" s="77"/>
      <c r="M38" s="34"/>
      <c r="N38" s="77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33"/>
      <c r="E39" s="77"/>
      <c r="F39" s="77"/>
      <c r="G39" s="77"/>
      <c r="H39" s="34"/>
      <c r="I39" s="77"/>
      <c r="J39" s="34"/>
      <c r="K39" s="77"/>
      <c r="L39" s="77"/>
      <c r="M39" s="34"/>
      <c r="N39" s="77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33"/>
      <c r="E40" s="77"/>
      <c r="F40" s="77"/>
      <c r="G40" s="77"/>
      <c r="H40" s="34"/>
      <c r="I40" s="77"/>
      <c r="J40" s="34"/>
      <c r="K40" s="77"/>
      <c r="L40" s="77"/>
      <c r="M40" s="34"/>
      <c r="N40" s="77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33"/>
      <c r="E41" s="77"/>
      <c r="F41" s="77"/>
      <c r="G41" s="77"/>
      <c r="H41" s="34"/>
      <c r="I41" s="77"/>
      <c r="J41" s="34"/>
      <c r="K41" s="77"/>
      <c r="L41" s="77"/>
      <c r="M41" s="34"/>
      <c r="N41" s="77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33"/>
      <c r="E42" s="77"/>
      <c r="F42" s="77"/>
      <c r="G42" s="77"/>
      <c r="H42" s="34"/>
      <c r="I42" s="77"/>
      <c r="J42" s="34"/>
      <c r="K42" s="77"/>
      <c r="L42" s="77"/>
      <c r="M42" s="34"/>
      <c r="N42" s="77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33"/>
      <c r="E43" s="77"/>
      <c r="F43" s="77"/>
      <c r="G43" s="77"/>
      <c r="H43" s="34"/>
      <c r="I43" s="77"/>
      <c r="J43" s="34"/>
      <c r="K43" s="77"/>
      <c r="L43" s="77"/>
      <c r="M43" s="34"/>
      <c r="N43" s="77"/>
      <c r="O43" s="34"/>
      <c r="P43" s="34"/>
    </row>
    <row r="44" spans="1:35" x14ac:dyDescent="0.15">
      <c r="A44" s="34"/>
      <c r="B44" s="34"/>
      <c r="C44" s="34"/>
      <c r="D44" s="133"/>
      <c r="E44" s="77"/>
      <c r="F44" s="77"/>
      <c r="G44" s="77"/>
      <c r="H44" s="34"/>
      <c r="I44" s="77"/>
      <c r="J44" s="34"/>
      <c r="K44" s="77"/>
      <c r="L44" s="77"/>
      <c r="M44" s="34"/>
      <c r="N44" s="77"/>
      <c r="O44" s="34"/>
      <c r="P44" s="34"/>
    </row>
    <row r="45" spans="1:35" x14ac:dyDescent="0.15">
      <c r="A45" s="34"/>
      <c r="B45" s="34"/>
      <c r="C45" s="34"/>
      <c r="D45" s="81"/>
      <c r="E45" s="80"/>
      <c r="F45" s="81"/>
      <c r="G45" s="81"/>
      <c r="H45" s="34"/>
      <c r="I45" s="134"/>
      <c r="J45" s="34"/>
      <c r="K45" s="134"/>
      <c r="L45" s="134"/>
      <c r="M45" s="34"/>
      <c r="N45" s="80"/>
      <c r="O45" s="34"/>
      <c r="P45" s="34"/>
    </row>
    <row r="46" spans="1:35" x14ac:dyDescent="0.15">
      <c r="A46" s="34"/>
      <c r="B46" s="34"/>
      <c r="C46" s="34"/>
      <c r="D46" s="81"/>
      <c r="E46" s="80"/>
      <c r="F46" s="81"/>
      <c r="G46" s="81"/>
      <c r="H46" s="34"/>
      <c r="I46" s="34"/>
      <c r="J46" s="34"/>
      <c r="K46" s="34"/>
      <c r="L46" s="34"/>
      <c r="M46" s="34"/>
      <c r="N46" s="80"/>
      <c r="O46" s="34"/>
      <c r="P46" s="34"/>
    </row>
    <row r="47" spans="1:35" x14ac:dyDescent="0.15">
      <c r="A47" s="34"/>
      <c r="B47" s="34"/>
      <c r="C47" s="34"/>
      <c r="D47" s="81"/>
      <c r="E47" s="80"/>
      <c r="F47" s="81"/>
      <c r="G47" s="81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81"/>
      <c r="E48" s="80"/>
      <c r="F48" s="81"/>
      <c r="G48" s="81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80"/>
      <c r="F49" s="81"/>
      <c r="G49" s="81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81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5" s="26" customFormat="1" ht="15" customHeight="1" x14ac:dyDescent="0.15">
      <c r="A2" s="21"/>
      <c r="B2" s="21"/>
      <c r="C2" s="22" t="s">
        <v>73</v>
      </c>
      <c r="D2" s="23" t="s">
        <v>74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5" s="106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5" ht="18.75" customHeight="1" x14ac:dyDescent="0.15">
      <c r="A4" s="30"/>
      <c r="B4" s="31"/>
      <c r="C4" s="32"/>
      <c r="D4" s="719" t="s">
        <v>42</v>
      </c>
      <c r="E4" s="720"/>
      <c r="F4" s="720"/>
      <c r="G4" s="720"/>
      <c r="H4" s="721"/>
      <c r="I4" s="33"/>
      <c r="J4" s="33"/>
      <c r="K4" s="719" t="s">
        <v>43</v>
      </c>
      <c r="L4" s="720"/>
      <c r="M4" s="72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722" t="s">
        <v>44</v>
      </c>
      <c r="E5" s="723"/>
      <c r="F5" s="39" t="s">
        <v>45</v>
      </c>
      <c r="G5" s="40" t="s">
        <v>46</v>
      </c>
      <c r="H5" s="72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25"/>
      <c r="I6" s="47"/>
      <c r="J6" s="47"/>
      <c r="K6" s="45" t="s">
        <v>58</v>
      </c>
      <c r="L6" s="45" t="s">
        <v>59</v>
      </c>
      <c r="M6" s="72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48" t="s">
        <v>0</v>
      </c>
      <c r="B7" s="49">
        <v>20</v>
      </c>
      <c r="C7" s="50" t="s">
        <v>1</v>
      </c>
      <c r="D7" s="137">
        <v>1665167.2600000002</v>
      </c>
      <c r="E7" s="113">
        <v>4661587</v>
      </c>
      <c r="F7" s="51">
        <v>6731551.2999999998</v>
      </c>
      <c r="G7" s="52">
        <v>3273030.3</v>
      </c>
      <c r="H7" s="51">
        <v>16331335.859999999</v>
      </c>
      <c r="I7" s="51">
        <v>3731510.3</v>
      </c>
      <c r="J7" s="51">
        <v>20062846.16</v>
      </c>
      <c r="K7" s="51">
        <v>35724847</v>
      </c>
      <c r="L7" s="51">
        <v>1260430.6000000001</v>
      </c>
      <c r="M7" s="51">
        <v>36985277.600000001</v>
      </c>
      <c r="N7" s="51">
        <v>6972958</v>
      </c>
      <c r="O7" s="51">
        <v>43958235.600000001</v>
      </c>
      <c r="P7" s="51">
        <v>64021081.760000005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3" t="s">
        <v>60</v>
      </c>
      <c r="B8" s="49">
        <v>21</v>
      </c>
      <c r="C8" s="54" t="s">
        <v>60</v>
      </c>
      <c r="D8" s="51">
        <v>1718253</v>
      </c>
      <c r="E8" s="113">
        <v>4858935</v>
      </c>
      <c r="F8" s="51">
        <v>6082361</v>
      </c>
      <c r="G8" s="52">
        <v>3817475</v>
      </c>
      <c r="H8" s="51">
        <v>16477024</v>
      </c>
      <c r="I8" s="51">
        <v>2813901</v>
      </c>
      <c r="J8" s="51">
        <v>19290925</v>
      </c>
      <c r="K8" s="51">
        <v>37298389</v>
      </c>
      <c r="L8" s="51">
        <v>1321980</v>
      </c>
      <c r="M8" s="51">
        <v>38620369</v>
      </c>
      <c r="N8" s="51">
        <v>6638355</v>
      </c>
      <c r="O8" s="51">
        <v>45258724</v>
      </c>
      <c r="P8" s="51">
        <v>64549649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3" t="s">
        <v>60</v>
      </c>
      <c r="B9" s="49">
        <v>22</v>
      </c>
      <c r="C9" s="54" t="s">
        <v>60</v>
      </c>
      <c r="D9" s="51">
        <v>1723921</v>
      </c>
      <c r="E9" s="52">
        <v>5125333</v>
      </c>
      <c r="F9" s="51">
        <v>5881902</v>
      </c>
      <c r="G9" s="51">
        <v>4003561</v>
      </c>
      <c r="H9" s="51">
        <v>16734718</v>
      </c>
      <c r="I9" s="51">
        <v>2690132</v>
      </c>
      <c r="J9" s="51">
        <v>19424850</v>
      </c>
      <c r="K9" s="51">
        <v>36280089</v>
      </c>
      <c r="L9" s="51">
        <v>1110333</v>
      </c>
      <c r="M9" s="51">
        <v>37390421</v>
      </c>
      <c r="N9" s="51">
        <v>7103879</v>
      </c>
      <c r="O9" s="51">
        <v>44494300</v>
      </c>
      <c r="P9" s="52">
        <v>63929150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5" t="s">
        <v>60</v>
      </c>
      <c r="B10" s="56">
        <v>23</v>
      </c>
      <c r="C10" s="57" t="s">
        <v>60</v>
      </c>
      <c r="D10" s="59">
        <v>1790197</v>
      </c>
      <c r="E10" s="59">
        <v>4970249</v>
      </c>
      <c r="F10" s="59">
        <v>6438159</v>
      </c>
      <c r="G10" s="59">
        <v>3355828</v>
      </c>
      <c r="H10" s="59">
        <v>16554433</v>
      </c>
      <c r="I10" s="59">
        <v>2104917</v>
      </c>
      <c r="J10" s="59">
        <v>18659350</v>
      </c>
      <c r="K10" s="59">
        <v>37686559</v>
      </c>
      <c r="L10" s="59">
        <v>1076512</v>
      </c>
      <c r="M10" s="59">
        <v>38763071</v>
      </c>
      <c r="N10" s="59">
        <v>7795004</v>
      </c>
      <c r="O10" s="59">
        <v>46558075</v>
      </c>
      <c r="P10" s="58">
        <v>65217425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88"/>
      <c r="B11" s="49">
        <v>9</v>
      </c>
      <c r="C11" s="63"/>
      <c r="D11" s="124">
        <v>137867</v>
      </c>
      <c r="E11" s="77">
        <v>300977</v>
      </c>
      <c r="F11" s="91">
        <v>309994</v>
      </c>
      <c r="G11" s="91">
        <v>317989</v>
      </c>
      <c r="H11" s="91">
        <f t="shared" ref="H11:H27" si="0">SUM(D11:G11)</f>
        <v>1066827</v>
      </c>
      <c r="I11" s="91">
        <v>201481</v>
      </c>
      <c r="J11" s="91">
        <f t="shared" ref="J11:J27" si="1">H11+I11</f>
        <v>1268308</v>
      </c>
      <c r="K11" s="91">
        <v>2836386</v>
      </c>
      <c r="L11" s="91">
        <v>85385</v>
      </c>
      <c r="M11" s="91">
        <f t="shared" ref="M11:M27" si="2">K11+L11</f>
        <v>2921771</v>
      </c>
      <c r="N11" s="91">
        <v>592060</v>
      </c>
      <c r="O11" s="91">
        <f t="shared" ref="O11:O27" si="3">M11+N11</f>
        <v>3513831</v>
      </c>
      <c r="P11" s="51">
        <f t="shared" ref="P11:P27" si="4">J11+O11</f>
        <v>4782139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88"/>
      <c r="B12" s="49">
        <v>10</v>
      </c>
      <c r="C12" s="68"/>
      <c r="D12" s="124">
        <v>133902</v>
      </c>
      <c r="E12" s="52">
        <v>417256</v>
      </c>
      <c r="F12" s="51">
        <v>518749</v>
      </c>
      <c r="G12" s="51">
        <v>326303</v>
      </c>
      <c r="H12" s="51">
        <f t="shared" si="0"/>
        <v>1396210</v>
      </c>
      <c r="I12" s="51">
        <v>233815</v>
      </c>
      <c r="J12" s="51">
        <f t="shared" si="1"/>
        <v>1630025</v>
      </c>
      <c r="K12" s="51">
        <v>3032159</v>
      </c>
      <c r="L12" s="51">
        <v>88372</v>
      </c>
      <c r="M12" s="51">
        <f t="shared" si="2"/>
        <v>3120531</v>
      </c>
      <c r="N12" s="51">
        <v>546681</v>
      </c>
      <c r="O12" s="51">
        <f t="shared" si="3"/>
        <v>3667212</v>
      </c>
      <c r="P12" s="51">
        <f t="shared" si="4"/>
        <v>5297237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107"/>
      <c r="B13" s="49">
        <v>11</v>
      </c>
      <c r="C13" s="68"/>
      <c r="D13" s="124">
        <v>161838</v>
      </c>
      <c r="E13" s="52">
        <v>406508</v>
      </c>
      <c r="F13" s="51">
        <v>674635</v>
      </c>
      <c r="G13" s="51">
        <v>416207</v>
      </c>
      <c r="H13" s="51">
        <f t="shared" si="0"/>
        <v>1659188</v>
      </c>
      <c r="I13" s="51">
        <v>260970</v>
      </c>
      <c r="J13" s="51">
        <f t="shared" si="1"/>
        <v>1920158</v>
      </c>
      <c r="K13" s="51">
        <v>3770937</v>
      </c>
      <c r="L13" s="51">
        <v>102807</v>
      </c>
      <c r="M13" s="51">
        <f t="shared" si="2"/>
        <v>3873744</v>
      </c>
      <c r="N13" s="51">
        <v>755087</v>
      </c>
      <c r="O13" s="51">
        <f t="shared" si="3"/>
        <v>4628831</v>
      </c>
      <c r="P13" s="51">
        <f t="shared" si="4"/>
        <v>6548989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93"/>
      <c r="B14" s="66">
        <v>12</v>
      </c>
      <c r="C14" s="67"/>
      <c r="D14" s="130">
        <v>218873</v>
      </c>
      <c r="E14" s="96">
        <v>613047</v>
      </c>
      <c r="F14" s="97">
        <v>514185</v>
      </c>
      <c r="G14" s="97">
        <v>316776</v>
      </c>
      <c r="H14" s="97">
        <f t="shared" si="0"/>
        <v>1662881</v>
      </c>
      <c r="I14" s="97">
        <v>243481</v>
      </c>
      <c r="J14" s="97">
        <f t="shared" si="1"/>
        <v>1906362</v>
      </c>
      <c r="K14" s="97">
        <v>3420528</v>
      </c>
      <c r="L14" s="97">
        <v>92794</v>
      </c>
      <c r="M14" s="97">
        <f t="shared" si="2"/>
        <v>3513322</v>
      </c>
      <c r="N14" s="97">
        <v>633407</v>
      </c>
      <c r="O14" s="97">
        <f t="shared" si="3"/>
        <v>4146729</v>
      </c>
      <c r="P14" s="97">
        <f t="shared" si="4"/>
        <v>6053091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108" t="s">
        <v>69</v>
      </c>
      <c r="B15" s="49">
        <v>1</v>
      </c>
      <c r="C15" s="54" t="s">
        <v>70</v>
      </c>
      <c r="D15" s="138">
        <v>193558</v>
      </c>
      <c r="E15" s="52">
        <v>484182</v>
      </c>
      <c r="F15" s="51">
        <v>506094</v>
      </c>
      <c r="G15" s="51">
        <v>392037</v>
      </c>
      <c r="H15" s="51">
        <f t="shared" si="0"/>
        <v>1575871</v>
      </c>
      <c r="I15" s="51">
        <v>202866</v>
      </c>
      <c r="J15" s="51">
        <f t="shared" si="1"/>
        <v>1778737</v>
      </c>
      <c r="K15" s="51">
        <v>3295753</v>
      </c>
      <c r="L15" s="51">
        <v>122893</v>
      </c>
      <c r="M15" s="51">
        <f t="shared" si="2"/>
        <v>3418646</v>
      </c>
      <c r="N15" s="51">
        <v>733964</v>
      </c>
      <c r="O15" s="51">
        <f t="shared" si="3"/>
        <v>4152610</v>
      </c>
      <c r="P15" s="51">
        <f t="shared" si="4"/>
        <v>5931347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53"/>
      <c r="B16" s="49">
        <v>2</v>
      </c>
      <c r="C16" s="54"/>
      <c r="D16" s="124">
        <v>113770</v>
      </c>
      <c r="E16" s="52">
        <v>377168</v>
      </c>
      <c r="F16" s="51">
        <v>535325</v>
      </c>
      <c r="G16" s="51">
        <v>303562</v>
      </c>
      <c r="H16" s="51">
        <f t="shared" si="0"/>
        <v>1329825</v>
      </c>
      <c r="I16" s="51">
        <v>170861</v>
      </c>
      <c r="J16" s="51">
        <f t="shared" si="1"/>
        <v>1500686</v>
      </c>
      <c r="K16" s="51">
        <v>3400045</v>
      </c>
      <c r="L16" s="51">
        <v>94745</v>
      </c>
      <c r="M16" s="51">
        <f t="shared" si="2"/>
        <v>3494790</v>
      </c>
      <c r="N16" s="51">
        <v>635982</v>
      </c>
      <c r="O16" s="51">
        <f t="shared" si="3"/>
        <v>4130772</v>
      </c>
      <c r="P16" s="51">
        <f t="shared" si="4"/>
        <v>5631458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109"/>
      <c r="B17" s="49">
        <v>3</v>
      </c>
      <c r="C17" s="54"/>
      <c r="D17" s="124">
        <v>132819</v>
      </c>
      <c r="E17" s="52">
        <v>452886</v>
      </c>
      <c r="F17" s="51">
        <v>530524</v>
      </c>
      <c r="G17" s="51">
        <v>292497</v>
      </c>
      <c r="H17" s="51">
        <f t="shared" si="0"/>
        <v>1408726</v>
      </c>
      <c r="I17" s="51">
        <v>193044</v>
      </c>
      <c r="J17" s="51">
        <f t="shared" si="1"/>
        <v>1601770</v>
      </c>
      <c r="K17" s="51">
        <v>3369680</v>
      </c>
      <c r="L17" s="51">
        <v>125663</v>
      </c>
      <c r="M17" s="51">
        <f t="shared" si="2"/>
        <v>3495343</v>
      </c>
      <c r="N17" s="51">
        <v>664041</v>
      </c>
      <c r="O17" s="51">
        <f t="shared" si="3"/>
        <v>4159384</v>
      </c>
      <c r="P17" s="51">
        <f t="shared" si="4"/>
        <v>5761154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109"/>
      <c r="B18" s="49">
        <v>4</v>
      </c>
      <c r="C18" s="54"/>
      <c r="D18" s="124">
        <v>130508</v>
      </c>
      <c r="E18" s="52">
        <v>395607</v>
      </c>
      <c r="F18" s="51">
        <v>628570</v>
      </c>
      <c r="G18" s="51">
        <v>296564</v>
      </c>
      <c r="H18" s="51">
        <f t="shared" si="0"/>
        <v>1451249</v>
      </c>
      <c r="I18" s="51">
        <v>163356</v>
      </c>
      <c r="J18" s="51">
        <f t="shared" si="1"/>
        <v>1614605</v>
      </c>
      <c r="K18" s="51">
        <v>2873733</v>
      </c>
      <c r="L18" s="51">
        <v>81784</v>
      </c>
      <c r="M18" s="51">
        <f t="shared" si="2"/>
        <v>2955517</v>
      </c>
      <c r="N18" s="51">
        <v>702892</v>
      </c>
      <c r="O18" s="51">
        <f t="shared" si="3"/>
        <v>3658409</v>
      </c>
      <c r="P18" s="51">
        <f t="shared" si="4"/>
        <v>5273014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3"/>
      <c r="B19" s="49">
        <v>5</v>
      </c>
      <c r="C19" s="54"/>
      <c r="D19" s="124">
        <v>110378</v>
      </c>
      <c r="E19" s="52">
        <v>396218</v>
      </c>
      <c r="F19" s="51">
        <v>721785</v>
      </c>
      <c r="G19" s="51">
        <v>352892</v>
      </c>
      <c r="H19" s="51">
        <f t="shared" si="0"/>
        <v>1581273</v>
      </c>
      <c r="I19" s="51">
        <v>178115</v>
      </c>
      <c r="J19" s="51">
        <f t="shared" si="1"/>
        <v>1759388</v>
      </c>
      <c r="K19" s="51">
        <v>3117103</v>
      </c>
      <c r="L19" s="51">
        <v>87712</v>
      </c>
      <c r="M19" s="51">
        <f t="shared" si="2"/>
        <v>3204815</v>
      </c>
      <c r="N19" s="51">
        <v>37117</v>
      </c>
      <c r="O19" s="51">
        <f t="shared" si="3"/>
        <v>3241932</v>
      </c>
      <c r="P19" s="52">
        <f t="shared" si="4"/>
        <v>5001320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3"/>
      <c r="B20" s="49">
        <v>6</v>
      </c>
      <c r="C20" s="54"/>
      <c r="D20" s="124">
        <v>133521</v>
      </c>
      <c r="E20" s="52">
        <v>375619</v>
      </c>
      <c r="F20" s="51">
        <v>431238</v>
      </c>
      <c r="G20" s="51">
        <v>279228</v>
      </c>
      <c r="H20" s="51">
        <f t="shared" si="0"/>
        <v>1219606</v>
      </c>
      <c r="I20" s="51">
        <v>166569</v>
      </c>
      <c r="J20" s="51">
        <f t="shared" si="1"/>
        <v>1386175</v>
      </c>
      <c r="K20" s="51">
        <v>3056414</v>
      </c>
      <c r="L20" s="51">
        <v>101573</v>
      </c>
      <c r="M20" s="51">
        <f t="shared" si="2"/>
        <v>3157987</v>
      </c>
      <c r="N20" s="51">
        <v>768824</v>
      </c>
      <c r="O20" s="51">
        <f t="shared" si="3"/>
        <v>3926811</v>
      </c>
      <c r="P20" s="51">
        <f t="shared" si="4"/>
        <v>5312986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53"/>
      <c r="B21" s="49">
        <v>7</v>
      </c>
      <c r="C21" s="54"/>
      <c r="D21" s="124">
        <v>142500</v>
      </c>
      <c r="E21" s="52">
        <v>347947</v>
      </c>
      <c r="F21" s="51">
        <v>467521</v>
      </c>
      <c r="G21" s="51">
        <v>251028</v>
      </c>
      <c r="H21" s="51">
        <f t="shared" si="0"/>
        <v>1208996</v>
      </c>
      <c r="I21" s="51">
        <v>157129</v>
      </c>
      <c r="J21" s="51">
        <f t="shared" si="1"/>
        <v>1366125</v>
      </c>
      <c r="K21" s="51">
        <v>2786223</v>
      </c>
      <c r="L21" s="51">
        <v>100664</v>
      </c>
      <c r="M21" s="51">
        <f t="shared" si="2"/>
        <v>2886887</v>
      </c>
      <c r="N21" s="51">
        <v>638639</v>
      </c>
      <c r="O21" s="51">
        <f t="shared" si="3"/>
        <v>3525526</v>
      </c>
      <c r="P21" s="52">
        <f t="shared" si="4"/>
        <v>4891651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53"/>
      <c r="B22" s="49">
        <v>8</v>
      </c>
      <c r="C22" s="54"/>
      <c r="D22" s="124">
        <v>160227</v>
      </c>
      <c r="E22" s="52">
        <v>471909</v>
      </c>
      <c r="F22" s="51">
        <v>553137</v>
      </c>
      <c r="G22" s="51">
        <v>261532</v>
      </c>
      <c r="H22" s="51">
        <f t="shared" si="0"/>
        <v>1446805</v>
      </c>
      <c r="I22" s="51">
        <v>216576</v>
      </c>
      <c r="J22" s="51">
        <f t="shared" si="1"/>
        <v>1663381</v>
      </c>
      <c r="K22" s="51">
        <v>3005311</v>
      </c>
      <c r="L22" s="51">
        <v>85950</v>
      </c>
      <c r="M22" s="51">
        <f t="shared" si="2"/>
        <v>3091261</v>
      </c>
      <c r="N22" s="51">
        <v>742566</v>
      </c>
      <c r="O22" s="51">
        <f t="shared" si="3"/>
        <v>3833827</v>
      </c>
      <c r="P22" s="52">
        <f t="shared" si="4"/>
        <v>5497208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53"/>
      <c r="B23" s="49">
        <v>9</v>
      </c>
      <c r="C23" s="54"/>
      <c r="D23" s="124">
        <v>132869</v>
      </c>
      <c r="E23" s="52">
        <v>348983</v>
      </c>
      <c r="F23" s="51">
        <v>477845</v>
      </c>
      <c r="G23" s="51">
        <v>215062</v>
      </c>
      <c r="H23" s="51">
        <f t="shared" si="0"/>
        <v>1174759</v>
      </c>
      <c r="I23" s="51">
        <v>177291</v>
      </c>
      <c r="J23" s="51">
        <f t="shared" si="1"/>
        <v>1352050</v>
      </c>
      <c r="K23" s="51">
        <v>3068266</v>
      </c>
      <c r="L23" s="51">
        <v>66237</v>
      </c>
      <c r="M23" s="51">
        <f t="shared" si="2"/>
        <v>3134503</v>
      </c>
      <c r="N23" s="51">
        <v>711256</v>
      </c>
      <c r="O23" s="51">
        <f t="shared" si="3"/>
        <v>3845759</v>
      </c>
      <c r="P23" s="52">
        <f t="shared" si="4"/>
        <v>5197809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53"/>
      <c r="B24" s="49">
        <v>10</v>
      </c>
      <c r="C24" s="54"/>
      <c r="D24" s="124">
        <v>148319</v>
      </c>
      <c r="E24" s="52">
        <v>344656</v>
      </c>
      <c r="F24" s="51">
        <v>462533</v>
      </c>
      <c r="G24" s="51">
        <v>229254</v>
      </c>
      <c r="H24" s="51">
        <f t="shared" si="0"/>
        <v>1184762</v>
      </c>
      <c r="I24" s="51">
        <v>179770</v>
      </c>
      <c r="J24" s="51">
        <f t="shared" si="1"/>
        <v>1364532</v>
      </c>
      <c r="K24" s="51">
        <v>3150924</v>
      </c>
      <c r="L24" s="51">
        <v>64651</v>
      </c>
      <c r="M24" s="51">
        <f t="shared" si="2"/>
        <v>3215575</v>
      </c>
      <c r="N24" s="51">
        <v>737634</v>
      </c>
      <c r="O24" s="51">
        <f t="shared" si="3"/>
        <v>3953209</v>
      </c>
      <c r="P24" s="52">
        <f t="shared" si="4"/>
        <v>5317741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53"/>
      <c r="B25" s="49">
        <v>11</v>
      </c>
      <c r="C25" s="54"/>
      <c r="D25" s="124">
        <v>137592</v>
      </c>
      <c r="E25" s="52">
        <v>464440</v>
      </c>
      <c r="F25" s="51">
        <v>538515</v>
      </c>
      <c r="G25" s="51">
        <v>219287</v>
      </c>
      <c r="H25" s="51">
        <f t="shared" si="0"/>
        <v>1359834</v>
      </c>
      <c r="I25" s="51">
        <v>163449</v>
      </c>
      <c r="J25" s="51">
        <f t="shared" si="1"/>
        <v>1523283</v>
      </c>
      <c r="K25" s="51">
        <v>3217143</v>
      </c>
      <c r="L25" s="51">
        <v>71832</v>
      </c>
      <c r="M25" s="51">
        <f t="shared" si="2"/>
        <v>3288975</v>
      </c>
      <c r="N25" s="51">
        <v>697252</v>
      </c>
      <c r="O25" s="51">
        <f t="shared" si="3"/>
        <v>3986227</v>
      </c>
      <c r="P25" s="52">
        <f t="shared" si="4"/>
        <v>5509510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53"/>
      <c r="B26" s="49">
        <v>12</v>
      </c>
      <c r="C26" s="54"/>
      <c r="D26" s="124">
        <v>254136</v>
      </c>
      <c r="E26" s="52">
        <v>510634</v>
      </c>
      <c r="F26" s="51">
        <v>585072</v>
      </c>
      <c r="G26" s="51">
        <v>262885</v>
      </c>
      <c r="H26" s="51">
        <f t="shared" si="0"/>
        <v>1612727</v>
      </c>
      <c r="I26" s="51">
        <v>135891</v>
      </c>
      <c r="J26" s="51">
        <f t="shared" si="1"/>
        <v>1748618</v>
      </c>
      <c r="K26" s="51">
        <v>3345964</v>
      </c>
      <c r="L26" s="51">
        <v>72808</v>
      </c>
      <c r="M26" s="51">
        <f t="shared" si="2"/>
        <v>3418772</v>
      </c>
      <c r="N26" s="51">
        <v>724837</v>
      </c>
      <c r="O26" s="51">
        <f t="shared" si="3"/>
        <v>4143609</v>
      </c>
      <c r="P26" s="52">
        <f t="shared" si="4"/>
        <v>5892227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3" t="s">
        <v>80</v>
      </c>
      <c r="B27" s="49">
        <v>1</v>
      </c>
      <c r="C27" s="60" t="s">
        <v>61</v>
      </c>
      <c r="D27" s="124">
        <v>170492.9</v>
      </c>
      <c r="E27" s="51">
        <v>413760.19999999995</v>
      </c>
      <c r="F27" s="51">
        <v>618990.80000000005</v>
      </c>
      <c r="G27" s="51">
        <v>280338.8</v>
      </c>
      <c r="H27" s="51">
        <f t="shared" si="0"/>
        <v>1483582.7</v>
      </c>
      <c r="I27" s="51">
        <v>136368.70000000001</v>
      </c>
      <c r="J27" s="51">
        <f t="shared" si="1"/>
        <v>1619951.4</v>
      </c>
      <c r="K27" s="51">
        <v>3217401.7</v>
      </c>
      <c r="L27" s="51">
        <v>59553.500000000007</v>
      </c>
      <c r="M27" s="51">
        <f t="shared" si="2"/>
        <v>3276955.2</v>
      </c>
      <c r="N27" s="51">
        <v>691505.50000000012</v>
      </c>
      <c r="O27" s="51">
        <f t="shared" si="3"/>
        <v>3968460.7</v>
      </c>
      <c r="P27" s="52">
        <f t="shared" si="4"/>
        <v>5588412.0999999996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53"/>
      <c r="B28" s="49">
        <v>2</v>
      </c>
      <c r="C28" s="60"/>
      <c r="D28" s="124">
        <v>122335.3</v>
      </c>
      <c r="E28" s="51">
        <v>401502.89999999997</v>
      </c>
      <c r="F28" s="51">
        <v>516696.9</v>
      </c>
      <c r="G28" s="51">
        <v>204691.8</v>
      </c>
      <c r="H28" s="51">
        <f>SUM(D28:G28)</f>
        <v>1245226.8999999999</v>
      </c>
      <c r="I28" s="51">
        <v>73807.900000000009</v>
      </c>
      <c r="J28" s="51">
        <f>H28+I28</f>
        <v>1319034.7999999998</v>
      </c>
      <c r="K28" s="51">
        <v>3135471.9999999995</v>
      </c>
      <c r="L28" s="51">
        <v>89158.2</v>
      </c>
      <c r="M28" s="51">
        <f>K28+L28</f>
        <v>3224630.1999999997</v>
      </c>
      <c r="N28" s="51">
        <v>624831</v>
      </c>
      <c r="O28" s="51">
        <f>M28+N28</f>
        <v>3849461.1999999997</v>
      </c>
      <c r="P28" s="52">
        <f>J28+O28</f>
        <v>5168496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53"/>
      <c r="B29" s="49">
        <v>3</v>
      </c>
      <c r="C29" s="60"/>
      <c r="D29" s="124">
        <v>139853.79999999999</v>
      </c>
      <c r="E29" s="51">
        <v>386869.6</v>
      </c>
      <c r="F29" s="147">
        <v>597604.69999999995</v>
      </c>
      <c r="G29" s="51">
        <v>229896.59999999998</v>
      </c>
      <c r="H29" s="51">
        <f>SUM(D29:G29)</f>
        <v>1354224.6999999997</v>
      </c>
      <c r="I29" s="51">
        <v>134472.20000000001</v>
      </c>
      <c r="J29" s="51">
        <f>H29+I29</f>
        <v>1488696.8999999997</v>
      </c>
      <c r="K29" s="51">
        <v>2816963.1000000006</v>
      </c>
      <c r="L29" s="51">
        <v>71997.899999999994</v>
      </c>
      <c r="M29" s="51">
        <f>K29+L29</f>
        <v>2888961.0000000005</v>
      </c>
      <c r="N29" s="51">
        <v>706524</v>
      </c>
      <c r="O29" s="51">
        <f>M29+N29</f>
        <v>3595485.0000000005</v>
      </c>
      <c r="P29" s="52">
        <f>J29+O29</f>
        <v>5084181.9000000004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5"/>
      <c r="B30" s="56">
        <v>4</v>
      </c>
      <c r="C30" s="132"/>
      <c r="D30" s="139">
        <v>136691.60000000003</v>
      </c>
      <c r="E30" s="59">
        <v>643325.6</v>
      </c>
      <c r="F30" s="150">
        <v>672298.5</v>
      </c>
      <c r="G30" s="59">
        <v>407943.29999999993</v>
      </c>
      <c r="H30" s="59">
        <f>SUM(D30:G30)</f>
        <v>1860259</v>
      </c>
      <c r="I30" s="59">
        <v>169013.7</v>
      </c>
      <c r="J30" s="59">
        <f>H30+I30</f>
        <v>2029272.7</v>
      </c>
      <c r="K30" s="59">
        <v>3157480.9000000004</v>
      </c>
      <c r="L30" s="59">
        <v>82914.5</v>
      </c>
      <c r="M30" s="59">
        <f>K30+L30</f>
        <v>3240395.4000000004</v>
      </c>
      <c r="N30" s="59">
        <v>1226025.2000000002</v>
      </c>
      <c r="O30" s="59">
        <f>M30+N30</f>
        <v>4466420.6000000006</v>
      </c>
      <c r="P30" s="59">
        <f>J30+O30</f>
        <v>6495693.3000000007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74"/>
      <c r="B31" s="74"/>
      <c r="C31" s="75" t="s">
        <v>71</v>
      </c>
      <c r="D31" s="76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x14ac:dyDescent="0.15">
      <c r="D33" s="133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33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33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33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33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33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33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3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33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33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33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33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80"/>
      <c r="E45" s="110"/>
      <c r="F45" s="111"/>
      <c r="G45" s="110"/>
      <c r="H45" s="134"/>
      <c r="I45" s="110"/>
      <c r="J45" s="134"/>
      <c r="K45" s="134"/>
      <c r="L45" s="134"/>
      <c r="M45" s="134"/>
      <c r="N45" s="110"/>
      <c r="O45" s="134"/>
      <c r="P45" s="1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10"/>
      <c r="F46" s="111"/>
      <c r="G46" s="110"/>
      <c r="H46" s="34"/>
      <c r="I46" s="34"/>
      <c r="J46" s="34"/>
      <c r="K46" s="34"/>
      <c r="L46" s="34"/>
      <c r="M46" s="34"/>
      <c r="N46" s="110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10"/>
      <c r="F47" s="110"/>
      <c r="G47" s="110"/>
      <c r="H47" s="34"/>
      <c r="I47" s="34"/>
      <c r="J47" s="34"/>
      <c r="K47" s="34"/>
      <c r="L47" s="34"/>
      <c r="M47" s="34"/>
      <c r="N47" s="110"/>
    </row>
    <row r="48" spans="4:35" x14ac:dyDescent="0.15">
      <c r="D48" s="34"/>
      <c r="E48" s="110"/>
      <c r="F48" s="110"/>
      <c r="G48" s="110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10"/>
      <c r="F49" s="110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10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10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02"/>
      <c r="C1" s="20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8" s="26" customFormat="1" ht="15" customHeight="1" x14ac:dyDescent="0.15">
      <c r="A2" s="112"/>
      <c r="B2" s="112"/>
      <c r="C2" s="22" t="s">
        <v>75</v>
      </c>
      <c r="D2" s="23" t="s">
        <v>76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</row>
    <row r="3" spans="1:38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8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8" ht="18.75" customHeight="1" x14ac:dyDescent="0.15">
      <c r="A4" s="30"/>
      <c r="B4" s="31"/>
      <c r="C4" s="32"/>
      <c r="D4" s="719" t="s">
        <v>42</v>
      </c>
      <c r="E4" s="720"/>
      <c r="F4" s="720"/>
      <c r="G4" s="720"/>
      <c r="H4" s="721"/>
      <c r="I4" s="33"/>
      <c r="J4" s="33"/>
      <c r="K4" s="719" t="s">
        <v>43</v>
      </c>
      <c r="L4" s="720"/>
      <c r="M4" s="721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722" t="s">
        <v>44</v>
      </c>
      <c r="E5" s="723"/>
      <c r="F5" s="39" t="s">
        <v>45</v>
      </c>
      <c r="G5" s="40" t="s">
        <v>46</v>
      </c>
      <c r="H5" s="72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4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25"/>
      <c r="I6" s="47"/>
      <c r="J6" s="47"/>
      <c r="K6" s="45" t="s">
        <v>58</v>
      </c>
      <c r="L6" s="45" t="s">
        <v>59</v>
      </c>
      <c r="M6" s="725"/>
      <c r="N6" s="47"/>
      <c r="O6" s="47"/>
      <c r="P6" s="47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48" t="s">
        <v>0</v>
      </c>
      <c r="B7" s="49">
        <v>20</v>
      </c>
      <c r="C7" s="50" t="s">
        <v>1</v>
      </c>
      <c r="D7" s="137"/>
      <c r="E7" s="113">
        <v>2061874.3</v>
      </c>
      <c r="F7" s="51">
        <v>5531752.2999999989</v>
      </c>
      <c r="G7" s="52">
        <v>901119.90000000014</v>
      </c>
      <c r="H7" s="51">
        <v>8494746.4999999981</v>
      </c>
      <c r="I7" s="51">
        <v>946804</v>
      </c>
      <c r="J7" s="51">
        <v>9441550.4999999981</v>
      </c>
      <c r="K7" s="51">
        <v>15266193</v>
      </c>
      <c r="L7" s="51">
        <v>414161.00000000006</v>
      </c>
      <c r="M7" s="51">
        <v>15680354</v>
      </c>
      <c r="N7" s="51">
        <v>2773545</v>
      </c>
      <c r="O7" s="51">
        <v>18453899</v>
      </c>
      <c r="P7" s="51">
        <v>27895449.5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1966046</v>
      </c>
      <c r="F8" s="51">
        <v>5335633</v>
      </c>
      <c r="G8" s="52">
        <v>1032472.1</v>
      </c>
      <c r="H8" s="51">
        <v>8334151.0999999996</v>
      </c>
      <c r="I8" s="51">
        <v>1238616</v>
      </c>
      <c r="J8" s="51">
        <v>9572767.0999999996</v>
      </c>
      <c r="K8" s="51">
        <v>17758964</v>
      </c>
      <c r="L8" s="51">
        <v>610573</v>
      </c>
      <c r="M8" s="51">
        <v>18369537</v>
      </c>
      <c r="N8" s="51">
        <v>3037007</v>
      </c>
      <c r="O8" s="51">
        <v>21406544</v>
      </c>
      <c r="P8" s="51">
        <v>30979311.100000001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3" t="s">
        <v>60</v>
      </c>
      <c r="B9" s="49">
        <v>22</v>
      </c>
      <c r="C9" s="54" t="s">
        <v>60</v>
      </c>
      <c r="D9" s="51"/>
      <c r="E9" s="52">
        <v>1930793</v>
      </c>
      <c r="F9" s="51">
        <v>4699150</v>
      </c>
      <c r="G9" s="51">
        <v>1071674</v>
      </c>
      <c r="H9" s="51">
        <v>7701616</v>
      </c>
      <c r="I9" s="51">
        <v>1349425</v>
      </c>
      <c r="J9" s="51">
        <v>9051041</v>
      </c>
      <c r="K9" s="51">
        <v>18071463</v>
      </c>
      <c r="L9" s="51">
        <v>446995</v>
      </c>
      <c r="M9" s="51">
        <v>18518458</v>
      </c>
      <c r="N9" s="51">
        <v>3363768</v>
      </c>
      <c r="O9" s="51">
        <v>21882226</v>
      </c>
      <c r="P9" s="52">
        <v>30933267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5" t="s">
        <v>60</v>
      </c>
      <c r="B10" s="56">
        <v>24</v>
      </c>
      <c r="C10" s="57" t="s">
        <v>60</v>
      </c>
      <c r="D10" s="59"/>
      <c r="E10" s="59">
        <v>1742032</v>
      </c>
      <c r="F10" s="58">
        <v>4981288</v>
      </c>
      <c r="G10" s="59">
        <v>781623</v>
      </c>
      <c r="H10" s="59">
        <v>7504943</v>
      </c>
      <c r="I10" s="59">
        <v>743137</v>
      </c>
      <c r="J10" s="59">
        <v>8248080</v>
      </c>
      <c r="K10" s="59">
        <v>18112665</v>
      </c>
      <c r="L10" s="59">
        <v>429233</v>
      </c>
      <c r="M10" s="59">
        <v>18541898</v>
      </c>
      <c r="N10" s="59">
        <v>4235275</v>
      </c>
      <c r="O10" s="59">
        <v>22777173</v>
      </c>
      <c r="P10" s="58">
        <v>31025253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62"/>
      <c r="B11" s="49">
        <v>9</v>
      </c>
      <c r="C11" s="63"/>
      <c r="D11" s="51"/>
      <c r="E11" s="141">
        <v>173889</v>
      </c>
      <c r="F11" s="144">
        <v>402132</v>
      </c>
      <c r="G11" s="144">
        <v>94023</v>
      </c>
      <c r="H11" s="144">
        <f t="shared" ref="H11:H27" si="0">SUM(E11:G11)</f>
        <v>670044</v>
      </c>
      <c r="I11" s="144">
        <v>61531</v>
      </c>
      <c r="J11" s="144">
        <f t="shared" ref="J11:J27" si="1">H11+I11</f>
        <v>731575</v>
      </c>
      <c r="K11" s="144">
        <v>1464351</v>
      </c>
      <c r="L11" s="144">
        <v>56845</v>
      </c>
      <c r="M11" s="144">
        <f t="shared" ref="M11:M27" si="2">K11+L11</f>
        <v>1521196</v>
      </c>
      <c r="N11" s="144">
        <v>304366</v>
      </c>
      <c r="O11" s="144">
        <f t="shared" ref="O11:O27" si="3">M11+N11</f>
        <v>1825562</v>
      </c>
      <c r="P11" s="142">
        <f t="shared" ref="P11:P27" si="4">J11+O11</f>
        <v>2557137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62"/>
      <c r="B12" s="49">
        <v>10</v>
      </c>
      <c r="C12" s="68"/>
      <c r="D12" s="51"/>
      <c r="E12" s="143">
        <v>154152</v>
      </c>
      <c r="F12" s="142">
        <v>406465</v>
      </c>
      <c r="G12" s="142">
        <v>74257</v>
      </c>
      <c r="H12" s="142">
        <f t="shared" si="0"/>
        <v>634874</v>
      </c>
      <c r="I12" s="142">
        <v>70305</v>
      </c>
      <c r="J12" s="142">
        <f t="shared" si="1"/>
        <v>705179</v>
      </c>
      <c r="K12" s="142">
        <v>1419643</v>
      </c>
      <c r="L12" s="142">
        <v>52624</v>
      </c>
      <c r="M12" s="142">
        <f t="shared" si="2"/>
        <v>1472267</v>
      </c>
      <c r="N12" s="142">
        <v>328227</v>
      </c>
      <c r="O12" s="142">
        <f t="shared" si="3"/>
        <v>1800494</v>
      </c>
      <c r="P12" s="142">
        <f t="shared" si="4"/>
        <v>2505673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2"/>
      <c r="B13" s="49">
        <v>11</v>
      </c>
      <c r="C13" s="68"/>
      <c r="D13" s="51"/>
      <c r="E13" s="143">
        <v>161706</v>
      </c>
      <c r="F13" s="142">
        <v>439381</v>
      </c>
      <c r="G13" s="142">
        <v>88123</v>
      </c>
      <c r="H13" s="142">
        <f t="shared" si="0"/>
        <v>689210</v>
      </c>
      <c r="I13" s="142">
        <v>68132</v>
      </c>
      <c r="J13" s="142">
        <f t="shared" si="1"/>
        <v>757342</v>
      </c>
      <c r="K13" s="142">
        <v>1780441</v>
      </c>
      <c r="L13" s="142">
        <v>57841</v>
      </c>
      <c r="M13" s="142">
        <f t="shared" si="2"/>
        <v>1838282</v>
      </c>
      <c r="N13" s="142">
        <v>421541</v>
      </c>
      <c r="O13" s="142">
        <f t="shared" si="3"/>
        <v>2259823</v>
      </c>
      <c r="P13" s="142">
        <f t="shared" si="4"/>
        <v>3017165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65"/>
      <c r="B14" s="66">
        <v>12</v>
      </c>
      <c r="C14" s="114"/>
      <c r="D14" s="97"/>
      <c r="E14" s="145">
        <v>232847</v>
      </c>
      <c r="F14" s="146">
        <v>487316</v>
      </c>
      <c r="G14" s="146">
        <v>87118</v>
      </c>
      <c r="H14" s="146">
        <f t="shared" si="0"/>
        <v>807281</v>
      </c>
      <c r="I14" s="146">
        <v>53743</v>
      </c>
      <c r="J14" s="146">
        <f t="shared" si="1"/>
        <v>861024</v>
      </c>
      <c r="K14" s="146">
        <v>1588452</v>
      </c>
      <c r="L14" s="146">
        <v>19258</v>
      </c>
      <c r="M14" s="146">
        <f t="shared" si="2"/>
        <v>1607710</v>
      </c>
      <c r="N14" s="146">
        <v>320452</v>
      </c>
      <c r="O14" s="146">
        <f t="shared" si="3"/>
        <v>1928162</v>
      </c>
      <c r="P14" s="146">
        <f t="shared" si="4"/>
        <v>2789186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62" t="s">
        <v>62</v>
      </c>
      <c r="B15" s="49">
        <v>1</v>
      </c>
      <c r="C15" s="115" t="s">
        <v>61</v>
      </c>
      <c r="D15" s="140"/>
      <c r="E15" s="143">
        <v>174243</v>
      </c>
      <c r="F15" s="142">
        <v>337225</v>
      </c>
      <c r="G15" s="142">
        <v>75613</v>
      </c>
      <c r="H15" s="142">
        <f t="shared" si="0"/>
        <v>587081</v>
      </c>
      <c r="I15" s="142">
        <v>52885</v>
      </c>
      <c r="J15" s="142">
        <f t="shared" si="1"/>
        <v>639966</v>
      </c>
      <c r="K15" s="142">
        <v>1740802</v>
      </c>
      <c r="L15" s="142">
        <v>28241</v>
      </c>
      <c r="M15" s="142">
        <f t="shared" si="2"/>
        <v>1769043</v>
      </c>
      <c r="N15" s="142">
        <v>440693</v>
      </c>
      <c r="O15" s="142">
        <f t="shared" si="3"/>
        <v>2209736</v>
      </c>
      <c r="P15" s="142">
        <f t="shared" si="4"/>
        <v>2849702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2"/>
      <c r="B16" s="49">
        <v>2</v>
      </c>
      <c r="C16" s="64"/>
      <c r="D16" s="51"/>
      <c r="E16" s="143">
        <v>143318</v>
      </c>
      <c r="F16" s="142">
        <v>463878</v>
      </c>
      <c r="G16" s="142">
        <v>62538</v>
      </c>
      <c r="H16" s="142">
        <f t="shared" si="0"/>
        <v>669734</v>
      </c>
      <c r="I16" s="142">
        <v>43461</v>
      </c>
      <c r="J16" s="142">
        <f t="shared" si="1"/>
        <v>713195</v>
      </c>
      <c r="K16" s="142">
        <v>1559998</v>
      </c>
      <c r="L16" s="142">
        <v>47943</v>
      </c>
      <c r="M16" s="142">
        <f t="shared" si="2"/>
        <v>1607941</v>
      </c>
      <c r="N16" s="142">
        <v>372681</v>
      </c>
      <c r="O16" s="142">
        <f t="shared" si="3"/>
        <v>1980622</v>
      </c>
      <c r="P16" s="142">
        <f t="shared" si="4"/>
        <v>2693817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62"/>
      <c r="B17" s="49">
        <v>3</v>
      </c>
      <c r="C17" s="64"/>
      <c r="D17" s="51"/>
      <c r="E17" s="143">
        <v>151269</v>
      </c>
      <c r="F17" s="142">
        <v>447377</v>
      </c>
      <c r="G17" s="142">
        <v>68845</v>
      </c>
      <c r="H17" s="142">
        <f t="shared" si="0"/>
        <v>667491</v>
      </c>
      <c r="I17" s="142">
        <v>64761</v>
      </c>
      <c r="J17" s="142">
        <f t="shared" si="1"/>
        <v>732252</v>
      </c>
      <c r="K17" s="142">
        <v>1560039</v>
      </c>
      <c r="L17" s="142">
        <v>40638</v>
      </c>
      <c r="M17" s="142">
        <f t="shared" si="2"/>
        <v>1600677</v>
      </c>
      <c r="N17" s="142">
        <v>292350</v>
      </c>
      <c r="O17" s="142">
        <f t="shared" si="3"/>
        <v>1893027</v>
      </c>
      <c r="P17" s="143">
        <f t="shared" si="4"/>
        <v>2625279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62"/>
      <c r="B18" s="49">
        <v>4</v>
      </c>
      <c r="C18" s="64"/>
      <c r="D18" s="51"/>
      <c r="E18" s="143">
        <v>142143</v>
      </c>
      <c r="F18" s="142">
        <v>470630</v>
      </c>
      <c r="G18" s="142">
        <v>70272</v>
      </c>
      <c r="H18" s="142">
        <f t="shared" si="0"/>
        <v>683045</v>
      </c>
      <c r="I18" s="142">
        <v>64203</v>
      </c>
      <c r="J18" s="142">
        <f t="shared" si="1"/>
        <v>747248</v>
      </c>
      <c r="K18" s="142">
        <v>1537512</v>
      </c>
      <c r="L18" s="142">
        <v>50127</v>
      </c>
      <c r="M18" s="142">
        <f t="shared" si="2"/>
        <v>1587639</v>
      </c>
      <c r="N18" s="142">
        <v>362690</v>
      </c>
      <c r="O18" s="142">
        <f t="shared" si="3"/>
        <v>1950329</v>
      </c>
      <c r="P18" s="143">
        <f t="shared" si="4"/>
        <v>2697577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62"/>
      <c r="B19" s="49">
        <v>5</v>
      </c>
      <c r="C19" s="64"/>
      <c r="D19" s="51"/>
      <c r="E19" s="143">
        <v>142580</v>
      </c>
      <c r="F19" s="142">
        <v>408101</v>
      </c>
      <c r="G19" s="142">
        <v>70078</v>
      </c>
      <c r="H19" s="142">
        <f t="shared" si="0"/>
        <v>620759</v>
      </c>
      <c r="I19" s="142">
        <v>81593</v>
      </c>
      <c r="J19" s="142">
        <f t="shared" si="1"/>
        <v>702352</v>
      </c>
      <c r="K19" s="142">
        <v>1639093</v>
      </c>
      <c r="L19" s="142">
        <v>42083</v>
      </c>
      <c r="M19" s="142">
        <f t="shared" si="2"/>
        <v>1681176</v>
      </c>
      <c r="N19" s="142">
        <v>357171</v>
      </c>
      <c r="O19" s="142">
        <f t="shared" si="3"/>
        <v>2038347</v>
      </c>
      <c r="P19" s="142">
        <f t="shared" si="4"/>
        <v>2740699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62"/>
      <c r="B20" s="49">
        <v>6</v>
      </c>
      <c r="C20" s="64"/>
      <c r="D20" s="51"/>
      <c r="E20" s="143">
        <v>138298</v>
      </c>
      <c r="F20" s="142">
        <v>394372</v>
      </c>
      <c r="G20" s="142">
        <v>66464</v>
      </c>
      <c r="H20" s="142">
        <f t="shared" si="0"/>
        <v>599134</v>
      </c>
      <c r="I20" s="142">
        <v>73671</v>
      </c>
      <c r="J20" s="142">
        <f t="shared" si="1"/>
        <v>672805</v>
      </c>
      <c r="K20" s="142">
        <v>1603600</v>
      </c>
      <c r="L20" s="142">
        <v>26421</v>
      </c>
      <c r="M20" s="142">
        <f t="shared" si="2"/>
        <v>1630021</v>
      </c>
      <c r="N20" s="142">
        <v>335730</v>
      </c>
      <c r="O20" s="142">
        <f t="shared" si="3"/>
        <v>1965751</v>
      </c>
      <c r="P20" s="143">
        <f t="shared" si="4"/>
        <v>2638556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62"/>
      <c r="B21" s="49">
        <v>7</v>
      </c>
      <c r="C21" s="64"/>
      <c r="D21" s="51"/>
      <c r="E21" s="143">
        <v>132186</v>
      </c>
      <c r="F21" s="142">
        <v>399031</v>
      </c>
      <c r="G21" s="142">
        <v>49038</v>
      </c>
      <c r="H21" s="142">
        <f t="shared" si="0"/>
        <v>580255</v>
      </c>
      <c r="I21" s="142">
        <v>70191</v>
      </c>
      <c r="J21" s="142">
        <f t="shared" si="1"/>
        <v>650446</v>
      </c>
      <c r="K21" s="142">
        <v>1259115</v>
      </c>
      <c r="L21" s="142">
        <v>37924</v>
      </c>
      <c r="M21" s="142">
        <f t="shared" si="2"/>
        <v>1297039</v>
      </c>
      <c r="N21" s="142">
        <v>313004</v>
      </c>
      <c r="O21" s="142">
        <f t="shared" si="3"/>
        <v>1610043</v>
      </c>
      <c r="P21" s="143">
        <f t="shared" si="4"/>
        <v>2260489</v>
      </c>
      <c r="Q21" s="34"/>
      <c r="R21" s="11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62"/>
      <c r="B22" s="49">
        <v>8</v>
      </c>
      <c r="C22" s="64"/>
      <c r="D22" s="51"/>
      <c r="E22" s="143">
        <v>143571</v>
      </c>
      <c r="F22" s="142">
        <v>430215</v>
      </c>
      <c r="G22" s="143">
        <v>42424</v>
      </c>
      <c r="H22" s="142">
        <f t="shared" si="0"/>
        <v>616210</v>
      </c>
      <c r="I22" s="142">
        <v>85740</v>
      </c>
      <c r="J22" s="142">
        <f t="shared" si="1"/>
        <v>701950</v>
      </c>
      <c r="K22" s="142">
        <v>1354541</v>
      </c>
      <c r="L22" s="142">
        <v>25141</v>
      </c>
      <c r="M22" s="142">
        <f t="shared" si="2"/>
        <v>1379682</v>
      </c>
      <c r="N22" s="142">
        <v>375602</v>
      </c>
      <c r="O22" s="142">
        <f t="shared" si="3"/>
        <v>1755284</v>
      </c>
      <c r="P22" s="143">
        <f t="shared" si="4"/>
        <v>2457234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62"/>
      <c r="B23" s="49">
        <v>9</v>
      </c>
      <c r="C23" s="64"/>
      <c r="D23" s="51"/>
      <c r="E23" s="143">
        <v>109489</v>
      </c>
      <c r="F23" s="142">
        <v>374355</v>
      </c>
      <c r="G23" s="142">
        <v>47590</v>
      </c>
      <c r="H23" s="142">
        <f t="shared" si="0"/>
        <v>531434</v>
      </c>
      <c r="I23" s="142">
        <v>67837</v>
      </c>
      <c r="J23" s="142">
        <f t="shared" si="1"/>
        <v>599271</v>
      </c>
      <c r="K23" s="142">
        <v>1317606</v>
      </c>
      <c r="L23" s="142">
        <v>51647</v>
      </c>
      <c r="M23" s="142">
        <f t="shared" si="2"/>
        <v>1369253</v>
      </c>
      <c r="N23" s="142">
        <v>365241</v>
      </c>
      <c r="O23" s="142">
        <f t="shared" si="3"/>
        <v>1734494</v>
      </c>
      <c r="P23" s="143">
        <f t="shared" si="4"/>
        <v>2333765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62"/>
      <c r="B24" s="49">
        <v>10</v>
      </c>
      <c r="C24" s="64"/>
      <c r="D24" s="51"/>
      <c r="E24" s="143">
        <v>122380</v>
      </c>
      <c r="F24" s="142">
        <v>390417</v>
      </c>
      <c r="G24" s="143">
        <v>66536</v>
      </c>
      <c r="H24" s="142">
        <f t="shared" si="0"/>
        <v>579333</v>
      </c>
      <c r="I24" s="142">
        <v>50915</v>
      </c>
      <c r="J24" s="142">
        <f t="shared" si="1"/>
        <v>630248</v>
      </c>
      <c r="K24" s="142">
        <v>1466150</v>
      </c>
      <c r="L24" s="142">
        <v>23797</v>
      </c>
      <c r="M24" s="142">
        <f t="shared" si="2"/>
        <v>1489947</v>
      </c>
      <c r="N24" s="142">
        <v>365767</v>
      </c>
      <c r="O24" s="142">
        <f t="shared" si="3"/>
        <v>1855714</v>
      </c>
      <c r="P24" s="143">
        <f t="shared" si="4"/>
        <v>2485962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62"/>
      <c r="B25" s="49">
        <v>11</v>
      </c>
      <c r="C25" s="64"/>
      <c r="D25" s="51"/>
      <c r="E25" s="143">
        <v>135364</v>
      </c>
      <c r="F25" s="142">
        <v>372455</v>
      </c>
      <c r="G25" s="142">
        <v>78568</v>
      </c>
      <c r="H25" s="142">
        <f t="shared" si="0"/>
        <v>586387</v>
      </c>
      <c r="I25" s="142">
        <v>42937</v>
      </c>
      <c r="J25" s="142">
        <f t="shared" si="1"/>
        <v>629324</v>
      </c>
      <c r="K25" s="142">
        <v>1568025</v>
      </c>
      <c r="L25" s="142">
        <v>27618</v>
      </c>
      <c r="M25" s="142">
        <f t="shared" si="2"/>
        <v>1595643</v>
      </c>
      <c r="N25" s="142">
        <v>311587</v>
      </c>
      <c r="O25" s="142">
        <f t="shared" si="3"/>
        <v>1907230</v>
      </c>
      <c r="P25" s="143">
        <f t="shared" si="4"/>
        <v>2536554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62"/>
      <c r="B26" s="49">
        <v>12</v>
      </c>
      <c r="C26" s="64"/>
      <c r="D26" s="51"/>
      <c r="E26" s="143">
        <v>207191</v>
      </c>
      <c r="F26" s="142">
        <v>493232</v>
      </c>
      <c r="G26" s="143">
        <v>83657</v>
      </c>
      <c r="H26" s="142">
        <f t="shared" si="0"/>
        <v>784080</v>
      </c>
      <c r="I26" s="142">
        <v>44943</v>
      </c>
      <c r="J26" s="142">
        <f t="shared" si="1"/>
        <v>829023</v>
      </c>
      <c r="K26" s="142">
        <v>1506184</v>
      </c>
      <c r="L26" s="142">
        <v>27653</v>
      </c>
      <c r="M26" s="142">
        <f t="shared" si="2"/>
        <v>1533837</v>
      </c>
      <c r="N26" s="142">
        <v>342759</v>
      </c>
      <c r="O26" s="142">
        <f t="shared" si="3"/>
        <v>1876596</v>
      </c>
      <c r="P26" s="143">
        <f t="shared" si="4"/>
        <v>2705619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62" t="s">
        <v>79</v>
      </c>
      <c r="B27" s="49">
        <v>1</v>
      </c>
      <c r="C27" s="64" t="s">
        <v>61</v>
      </c>
      <c r="D27" s="51"/>
      <c r="E27" s="142">
        <v>153714.10000000003</v>
      </c>
      <c r="F27" s="142">
        <v>288772.29999999993</v>
      </c>
      <c r="G27" s="142">
        <v>43768.999999999993</v>
      </c>
      <c r="H27" s="142">
        <f t="shared" si="0"/>
        <v>486255.39999999997</v>
      </c>
      <c r="I27" s="142">
        <v>40743.399999999994</v>
      </c>
      <c r="J27" s="142">
        <f t="shared" si="1"/>
        <v>526998.79999999993</v>
      </c>
      <c r="K27" s="142">
        <v>1316532.7</v>
      </c>
      <c r="L27" s="147">
        <v>28634.600000000006</v>
      </c>
      <c r="M27" s="142">
        <f t="shared" si="2"/>
        <v>1345167.3</v>
      </c>
      <c r="N27" s="142">
        <v>358794.59999999992</v>
      </c>
      <c r="O27" s="142">
        <f t="shared" si="3"/>
        <v>1703961.9</v>
      </c>
      <c r="P27" s="143">
        <f t="shared" si="4"/>
        <v>2230960.6999999997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62"/>
      <c r="B28" s="49">
        <v>2</v>
      </c>
      <c r="C28" s="64"/>
      <c r="D28" s="51"/>
      <c r="E28" s="142">
        <v>137918.20000000001</v>
      </c>
      <c r="F28" s="143">
        <v>327361.69999999995</v>
      </c>
      <c r="G28" s="142">
        <v>68588.2</v>
      </c>
      <c r="H28" s="142">
        <f>SUM(E28:G28)</f>
        <v>533868.1</v>
      </c>
      <c r="I28" s="147">
        <v>47081.4</v>
      </c>
      <c r="J28" s="142">
        <f>H28+I28</f>
        <v>580949.5</v>
      </c>
      <c r="K28" s="142">
        <v>1370442.4000000001</v>
      </c>
      <c r="L28" s="154">
        <v>33654.9</v>
      </c>
      <c r="M28" s="142">
        <f>K28+L28</f>
        <v>1404097.3</v>
      </c>
      <c r="N28" s="142">
        <v>367503.6</v>
      </c>
      <c r="O28" s="142">
        <f>M28+N28</f>
        <v>1771600.9</v>
      </c>
      <c r="P28" s="142">
        <f>J28+O28</f>
        <v>2352550.4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62"/>
      <c r="B29" s="49">
        <v>3</v>
      </c>
      <c r="C29" s="64"/>
      <c r="D29" s="51"/>
      <c r="E29" s="142">
        <v>126905.5</v>
      </c>
      <c r="F29" s="154">
        <v>333975.89999999997</v>
      </c>
      <c r="G29" s="142">
        <v>56541.299999999988</v>
      </c>
      <c r="H29" s="142">
        <f>SUM(E29:G29)</f>
        <v>517422.69999999995</v>
      </c>
      <c r="I29" s="147">
        <v>21562.400000000001</v>
      </c>
      <c r="J29" s="142">
        <f>H29+I29</f>
        <v>538985.1</v>
      </c>
      <c r="K29" s="142">
        <v>1255800.5</v>
      </c>
      <c r="L29" s="154">
        <v>27509.9</v>
      </c>
      <c r="M29" s="142">
        <f>K29+L29</f>
        <v>1283310.3999999999</v>
      </c>
      <c r="N29" s="142">
        <v>315039.10000000003</v>
      </c>
      <c r="O29" s="142">
        <f>M29+N29</f>
        <v>1598349.5</v>
      </c>
      <c r="P29" s="143">
        <f>J29+O29</f>
        <v>2137334.6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73"/>
      <c r="B30" s="56">
        <v>4</v>
      </c>
      <c r="C30" s="117"/>
      <c r="D30" s="59"/>
      <c r="E30" s="148">
        <v>146697.79999999999</v>
      </c>
      <c r="F30" s="151">
        <v>433315.00000000006</v>
      </c>
      <c r="G30" s="149">
        <v>104237.6</v>
      </c>
      <c r="H30" s="149">
        <f>SUM(E30:G30)</f>
        <v>684250.4</v>
      </c>
      <c r="I30" s="150">
        <v>36706.5</v>
      </c>
      <c r="J30" s="149">
        <f>H30+I30</f>
        <v>720956.9</v>
      </c>
      <c r="K30" s="149">
        <v>1538372.9</v>
      </c>
      <c r="L30" s="151">
        <v>30607.7</v>
      </c>
      <c r="M30" s="149">
        <f>K30+L30</f>
        <v>1568980.5999999999</v>
      </c>
      <c r="N30" s="149">
        <v>582404</v>
      </c>
      <c r="O30" s="149">
        <f>M30+N30</f>
        <v>2151384.5999999996</v>
      </c>
      <c r="P30" s="148">
        <f>J30+O30</f>
        <v>2872341.4999999995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74"/>
      <c r="B31" s="74"/>
      <c r="C31" s="75" t="s">
        <v>71</v>
      </c>
      <c r="D31" s="99" t="s">
        <v>72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18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19"/>
      <c r="F45" s="81"/>
      <c r="G45" s="81"/>
      <c r="H45" s="134"/>
      <c r="I45" s="80"/>
      <c r="J45" s="134"/>
      <c r="K45" s="134"/>
      <c r="L45" s="134"/>
      <c r="M45" s="134"/>
      <c r="N45" s="134"/>
      <c r="O45" s="134"/>
      <c r="P45" s="1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19"/>
      <c r="F46" s="34"/>
      <c r="G46" s="81"/>
      <c r="H46" s="34"/>
      <c r="I46" s="11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19"/>
      <c r="F47" s="34"/>
      <c r="G47" s="81"/>
      <c r="H47" s="34"/>
      <c r="I47" s="11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81"/>
      <c r="H48" s="34"/>
      <c r="I48" s="11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1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80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1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1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1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80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80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77</v>
      </c>
      <c r="D2" s="120" t="s">
        <v>78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06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67</v>
      </c>
      <c r="Q3" s="27"/>
    </row>
    <row r="4" spans="1:17" ht="18.75" customHeight="1" x14ac:dyDescent="0.15">
      <c r="A4" s="30"/>
      <c r="B4" s="31"/>
      <c r="C4" s="32"/>
      <c r="D4" s="719" t="s">
        <v>42</v>
      </c>
      <c r="E4" s="720"/>
      <c r="F4" s="720"/>
      <c r="G4" s="720"/>
      <c r="H4" s="721"/>
      <c r="I4" s="33"/>
      <c r="J4" s="33"/>
      <c r="K4" s="719" t="s">
        <v>43</v>
      </c>
      <c r="L4" s="720"/>
      <c r="M4" s="721"/>
      <c r="N4" s="33"/>
      <c r="O4" s="33"/>
      <c r="P4" s="33"/>
    </row>
    <row r="5" spans="1:17" ht="18.75" customHeight="1" x14ac:dyDescent="0.15">
      <c r="A5" s="36"/>
      <c r="B5" s="37"/>
      <c r="C5" s="38"/>
      <c r="D5" s="722" t="s">
        <v>44</v>
      </c>
      <c r="E5" s="723"/>
      <c r="F5" s="39" t="s">
        <v>45</v>
      </c>
      <c r="G5" s="40" t="s">
        <v>46</v>
      </c>
      <c r="H5" s="724" t="s">
        <v>47</v>
      </c>
      <c r="I5" s="41" t="s">
        <v>48</v>
      </c>
      <c r="J5" s="41" t="s">
        <v>49</v>
      </c>
      <c r="K5" s="39" t="s">
        <v>50</v>
      </c>
      <c r="L5" s="39" t="s">
        <v>68</v>
      </c>
      <c r="M5" s="724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136" t="s">
        <v>55</v>
      </c>
      <c r="E6" s="135" t="s">
        <v>56</v>
      </c>
      <c r="F6" s="45" t="s">
        <v>57</v>
      </c>
      <c r="G6" s="46" t="s">
        <v>56</v>
      </c>
      <c r="H6" s="725"/>
      <c r="I6" s="47"/>
      <c r="J6" s="47"/>
      <c r="K6" s="45" t="s">
        <v>58</v>
      </c>
      <c r="L6" s="45" t="s">
        <v>59</v>
      </c>
      <c r="M6" s="725"/>
      <c r="N6" s="47"/>
      <c r="O6" s="47"/>
      <c r="P6" s="47"/>
    </row>
    <row r="7" spans="1:17" ht="16.5" customHeight="1" x14ac:dyDescent="0.15">
      <c r="A7" s="48" t="s">
        <v>0</v>
      </c>
      <c r="B7" s="49">
        <v>20</v>
      </c>
      <c r="C7" s="50" t="s">
        <v>1</v>
      </c>
      <c r="D7" s="137"/>
      <c r="E7" s="113">
        <v>268856</v>
      </c>
      <c r="F7" s="51">
        <v>103594</v>
      </c>
      <c r="G7" s="52"/>
      <c r="H7" s="51">
        <v>372450</v>
      </c>
      <c r="I7" s="51"/>
      <c r="J7" s="51">
        <v>372450</v>
      </c>
      <c r="K7" s="51">
        <v>885177</v>
      </c>
      <c r="L7" s="51"/>
      <c r="M7" s="51">
        <v>885177</v>
      </c>
      <c r="N7" s="51"/>
      <c r="O7" s="51">
        <v>885177</v>
      </c>
      <c r="P7" s="51">
        <v>1257627</v>
      </c>
    </row>
    <row r="8" spans="1:17" ht="16.5" customHeight="1" x14ac:dyDescent="0.15">
      <c r="A8" s="53" t="s">
        <v>60</v>
      </c>
      <c r="B8" s="49">
        <v>21</v>
      </c>
      <c r="C8" s="54" t="s">
        <v>60</v>
      </c>
      <c r="D8" s="51"/>
      <c r="E8" s="113">
        <v>3242596</v>
      </c>
      <c r="F8" s="51">
        <v>2307259</v>
      </c>
      <c r="G8" s="52">
        <v>872903</v>
      </c>
      <c r="H8" s="51">
        <v>6422758</v>
      </c>
      <c r="I8" s="51"/>
      <c r="J8" s="51">
        <v>6422758</v>
      </c>
      <c r="K8" s="51">
        <v>22214618</v>
      </c>
      <c r="L8" s="51"/>
      <c r="M8" s="51">
        <v>22214618</v>
      </c>
      <c r="N8" s="51"/>
      <c r="O8" s="51">
        <v>22214618</v>
      </c>
      <c r="P8" s="51">
        <v>28637376</v>
      </c>
    </row>
    <row r="9" spans="1:17" ht="16.5" customHeight="1" x14ac:dyDescent="0.15">
      <c r="A9" s="53" t="s">
        <v>60</v>
      </c>
      <c r="B9" s="49">
        <v>22</v>
      </c>
      <c r="C9" s="49" t="s">
        <v>60</v>
      </c>
      <c r="D9" s="51"/>
      <c r="E9" s="52">
        <v>2657228</v>
      </c>
      <c r="F9" s="51">
        <v>2096236</v>
      </c>
      <c r="G9" s="51">
        <v>1056915</v>
      </c>
      <c r="H9" s="51">
        <v>5810379</v>
      </c>
      <c r="I9" s="51"/>
      <c r="J9" s="51">
        <v>5810379</v>
      </c>
      <c r="K9" s="51">
        <v>20463410</v>
      </c>
      <c r="L9" s="51"/>
      <c r="M9" s="51">
        <v>20463410</v>
      </c>
      <c r="N9" s="51"/>
      <c r="O9" s="51">
        <v>20463410</v>
      </c>
      <c r="P9" s="52">
        <v>26273789</v>
      </c>
    </row>
    <row r="10" spans="1:17" ht="16.5" customHeight="1" x14ac:dyDescent="0.15">
      <c r="A10" s="55" t="s">
        <v>60</v>
      </c>
      <c r="B10" s="56">
        <v>23</v>
      </c>
      <c r="C10" s="57" t="s">
        <v>60</v>
      </c>
      <c r="D10" s="59"/>
      <c r="E10" s="59">
        <v>2869919</v>
      </c>
      <c r="F10" s="59">
        <v>2078399</v>
      </c>
      <c r="G10" s="59">
        <v>770679</v>
      </c>
      <c r="H10" s="59">
        <v>5718997</v>
      </c>
      <c r="I10" s="59"/>
      <c r="J10" s="59">
        <v>5718997</v>
      </c>
      <c r="K10" s="59">
        <v>21735698</v>
      </c>
      <c r="L10" s="59"/>
      <c r="M10" s="59">
        <v>21735698</v>
      </c>
      <c r="N10" s="59"/>
      <c r="O10" s="59">
        <v>21735698</v>
      </c>
      <c r="P10" s="58">
        <v>27454695</v>
      </c>
    </row>
    <row r="11" spans="1:17" ht="16.5" customHeight="1" x14ac:dyDescent="0.15">
      <c r="A11" s="121" t="s">
        <v>60</v>
      </c>
      <c r="B11" s="49">
        <v>9</v>
      </c>
      <c r="C11" s="123" t="s">
        <v>60</v>
      </c>
      <c r="D11" s="51"/>
      <c r="E11" s="77">
        <v>286790</v>
      </c>
      <c r="F11" s="91">
        <v>163080</v>
      </c>
      <c r="G11" s="91">
        <v>74875</v>
      </c>
      <c r="H11" s="90">
        <f t="shared" ref="H11:H17" si="0">SUM(E11:G11)</f>
        <v>524745</v>
      </c>
      <c r="I11" s="91"/>
      <c r="J11" s="91">
        <f t="shared" ref="J11:J29" si="1">H11+I11</f>
        <v>524745</v>
      </c>
      <c r="K11" s="91">
        <v>1158069</v>
      </c>
      <c r="L11" s="91"/>
      <c r="M11" s="51">
        <f t="shared" ref="M11:M27" si="2">K11+L11</f>
        <v>1158069</v>
      </c>
      <c r="N11" s="91"/>
      <c r="O11" s="91">
        <f t="shared" ref="O11:O29" si="3">M11+N11</f>
        <v>1158069</v>
      </c>
      <c r="P11" s="51">
        <f t="shared" ref="P11:P29" si="4">J11+O11</f>
        <v>1682814</v>
      </c>
    </row>
    <row r="12" spans="1:17" ht="16.5" customHeight="1" x14ac:dyDescent="0.15">
      <c r="A12" s="121"/>
      <c r="B12" s="49">
        <v>10</v>
      </c>
      <c r="C12" s="122"/>
      <c r="D12" s="51"/>
      <c r="E12" s="52">
        <v>228829</v>
      </c>
      <c r="F12" s="51">
        <v>193756</v>
      </c>
      <c r="G12" s="51">
        <v>85776</v>
      </c>
      <c r="H12" s="124">
        <f t="shared" si="0"/>
        <v>508361</v>
      </c>
      <c r="I12" s="51"/>
      <c r="J12" s="51">
        <f t="shared" si="1"/>
        <v>508361</v>
      </c>
      <c r="K12" s="51">
        <v>1625303</v>
      </c>
      <c r="L12" s="51"/>
      <c r="M12" s="51">
        <f t="shared" si="2"/>
        <v>1625303</v>
      </c>
      <c r="N12" s="51"/>
      <c r="O12" s="51">
        <f t="shared" si="3"/>
        <v>1625303</v>
      </c>
      <c r="P12" s="51">
        <f t="shared" si="4"/>
        <v>2133664</v>
      </c>
    </row>
    <row r="13" spans="1:17" ht="16.5" customHeight="1" x14ac:dyDescent="0.15">
      <c r="A13" s="125"/>
      <c r="B13" s="34">
        <v>11</v>
      </c>
      <c r="C13" s="126"/>
      <c r="D13" s="51"/>
      <c r="E13" s="52">
        <v>213318</v>
      </c>
      <c r="F13" s="51">
        <v>250191</v>
      </c>
      <c r="G13" s="51">
        <v>80063</v>
      </c>
      <c r="H13" s="124">
        <f t="shared" si="0"/>
        <v>543572</v>
      </c>
      <c r="I13" s="51"/>
      <c r="J13" s="51">
        <f t="shared" si="1"/>
        <v>543572</v>
      </c>
      <c r="K13" s="51">
        <v>2030444</v>
      </c>
      <c r="L13" s="51"/>
      <c r="M13" s="51">
        <f t="shared" si="2"/>
        <v>2030444</v>
      </c>
      <c r="N13" s="51"/>
      <c r="O13" s="51">
        <f t="shared" si="3"/>
        <v>2030444</v>
      </c>
      <c r="P13" s="51">
        <f t="shared" si="4"/>
        <v>2574016</v>
      </c>
    </row>
    <row r="14" spans="1:17" ht="16.5" customHeight="1" x14ac:dyDescent="0.15">
      <c r="A14" s="127"/>
      <c r="B14" s="128">
        <v>12</v>
      </c>
      <c r="C14" s="129"/>
      <c r="D14" s="97"/>
      <c r="E14" s="96">
        <v>337860</v>
      </c>
      <c r="F14" s="97">
        <v>166287</v>
      </c>
      <c r="G14" s="97">
        <v>110234</v>
      </c>
      <c r="H14" s="130">
        <f t="shared" si="0"/>
        <v>614381</v>
      </c>
      <c r="I14" s="96"/>
      <c r="J14" s="97">
        <f t="shared" si="1"/>
        <v>614381</v>
      </c>
      <c r="K14" s="97">
        <v>1707533</v>
      </c>
      <c r="L14" s="97"/>
      <c r="M14" s="97">
        <f t="shared" si="2"/>
        <v>1707533</v>
      </c>
      <c r="N14" s="97"/>
      <c r="O14" s="97">
        <f t="shared" si="3"/>
        <v>1707533</v>
      </c>
      <c r="P14" s="97">
        <f t="shared" si="4"/>
        <v>2321914</v>
      </c>
    </row>
    <row r="15" spans="1:17" ht="16.5" customHeight="1" x14ac:dyDescent="0.15">
      <c r="A15" s="53" t="s">
        <v>69</v>
      </c>
      <c r="B15" s="49">
        <v>1</v>
      </c>
      <c r="C15" s="54" t="s">
        <v>70</v>
      </c>
      <c r="D15" s="140"/>
      <c r="E15" s="52">
        <v>234100</v>
      </c>
      <c r="F15" s="51">
        <v>208518</v>
      </c>
      <c r="G15" s="51">
        <v>67494</v>
      </c>
      <c r="H15" s="124">
        <f t="shared" si="0"/>
        <v>510112</v>
      </c>
      <c r="I15" s="51"/>
      <c r="J15" s="51">
        <f t="shared" si="1"/>
        <v>510112</v>
      </c>
      <c r="K15" s="51">
        <v>2016596</v>
      </c>
      <c r="L15" s="51"/>
      <c r="M15" s="51">
        <f t="shared" si="2"/>
        <v>2016596</v>
      </c>
      <c r="N15" s="51"/>
      <c r="O15" s="51">
        <f t="shared" si="3"/>
        <v>2016596</v>
      </c>
      <c r="P15" s="51">
        <f t="shared" si="4"/>
        <v>2526708</v>
      </c>
    </row>
    <row r="16" spans="1:17" ht="16.5" customHeight="1" x14ac:dyDescent="0.15">
      <c r="A16" s="53"/>
      <c r="B16" s="49">
        <v>2</v>
      </c>
      <c r="C16" s="54"/>
      <c r="D16" s="51"/>
      <c r="E16" s="52">
        <v>215397</v>
      </c>
      <c r="F16" s="51">
        <v>183442</v>
      </c>
      <c r="G16" s="51">
        <v>72290</v>
      </c>
      <c r="H16" s="124">
        <f t="shared" si="0"/>
        <v>471129</v>
      </c>
      <c r="I16" s="51"/>
      <c r="J16" s="52">
        <f t="shared" si="1"/>
        <v>471129</v>
      </c>
      <c r="K16" s="51">
        <v>1836643</v>
      </c>
      <c r="L16" s="51"/>
      <c r="M16" s="51">
        <f t="shared" si="2"/>
        <v>1836643</v>
      </c>
      <c r="N16" s="51"/>
      <c r="O16" s="51">
        <f t="shared" si="3"/>
        <v>1836643</v>
      </c>
      <c r="P16" s="52">
        <f t="shared" si="4"/>
        <v>2307772</v>
      </c>
    </row>
    <row r="17" spans="1:18" ht="16.5" customHeight="1" x14ac:dyDescent="0.15">
      <c r="A17" s="53"/>
      <c r="B17" s="49">
        <v>3</v>
      </c>
      <c r="C17" s="54"/>
      <c r="D17" s="51"/>
      <c r="E17" s="52">
        <v>279808</v>
      </c>
      <c r="F17" s="51">
        <v>175544</v>
      </c>
      <c r="G17" s="51">
        <v>65558</v>
      </c>
      <c r="H17" s="124">
        <f t="shared" si="0"/>
        <v>520910</v>
      </c>
      <c r="I17" s="51"/>
      <c r="J17" s="51">
        <f t="shared" si="1"/>
        <v>520910</v>
      </c>
      <c r="K17" s="51">
        <v>1826667</v>
      </c>
      <c r="L17" s="51"/>
      <c r="M17" s="51">
        <f t="shared" si="2"/>
        <v>1826667</v>
      </c>
      <c r="N17" s="51"/>
      <c r="O17" s="51">
        <f t="shared" si="3"/>
        <v>1826667</v>
      </c>
      <c r="P17" s="51">
        <f t="shared" si="4"/>
        <v>2347577</v>
      </c>
      <c r="R17" s="34"/>
    </row>
    <row r="18" spans="1:18" ht="16.5" customHeight="1" x14ac:dyDescent="0.15">
      <c r="A18" s="53"/>
      <c r="B18" s="49">
        <v>4</v>
      </c>
      <c r="C18" s="54"/>
      <c r="D18" s="51"/>
      <c r="E18" s="52">
        <v>222519</v>
      </c>
      <c r="F18" s="51">
        <v>176237</v>
      </c>
      <c r="G18" s="51">
        <v>71855</v>
      </c>
      <c r="H18" s="124">
        <f t="shared" ref="H18:H29" si="5">SUM(E18:G18)</f>
        <v>470611</v>
      </c>
      <c r="I18" s="51"/>
      <c r="J18" s="52">
        <f t="shared" si="1"/>
        <v>470611</v>
      </c>
      <c r="K18" s="51">
        <v>1633806</v>
      </c>
      <c r="L18" s="51"/>
      <c r="M18" s="51">
        <f t="shared" si="2"/>
        <v>1633806</v>
      </c>
      <c r="N18" s="51"/>
      <c r="O18" s="51">
        <f t="shared" si="3"/>
        <v>1633806</v>
      </c>
      <c r="P18" s="51">
        <f t="shared" si="4"/>
        <v>2104417</v>
      </c>
      <c r="R18" s="133"/>
    </row>
    <row r="19" spans="1:18" ht="16.5" customHeight="1" x14ac:dyDescent="0.15">
      <c r="A19" s="53"/>
      <c r="B19" s="49">
        <v>5</v>
      </c>
      <c r="C19" s="54"/>
      <c r="D19" s="51"/>
      <c r="E19" s="77">
        <v>216730</v>
      </c>
      <c r="F19" s="91">
        <v>202298</v>
      </c>
      <c r="G19" s="91">
        <v>81330</v>
      </c>
      <c r="H19" s="124">
        <f t="shared" si="5"/>
        <v>500358</v>
      </c>
      <c r="I19" s="51"/>
      <c r="J19" s="52">
        <f t="shared" si="1"/>
        <v>500358</v>
      </c>
      <c r="K19" s="51">
        <v>1700758</v>
      </c>
      <c r="L19" s="51"/>
      <c r="M19" s="51">
        <f t="shared" si="2"/>
        <v>1700758</v>
      </c>
      <c r="N19" s="51"/>
      <c r="O19" s="51">
        <f t="shared" si="3"/>
        <v>1700758</v>
      </c>
      <c r="P19" s="51">
        <f t="shared" si="4"/>
        <v>2201116</v>
      </c>
      <c r="R19" s="133"/>
    </row>
    <row r="20" spans="1:18" ht="16.5" customHeight="1" x14ac:dyDescent="0.15">
      <c r="A20" s="53"/>
      <c r="B20" s="49">
        <v>6</v>
      </c>
      <c r="C20" s="54"/>
      <c r="D20" s="51"/>
      <c r="E20" s="52">
        <v>208967</v>
      </c>
      <c r="F20" s="51">
        <v>127183</v>
      </c>
      <c r="G20" s="51">
        <v>59870</v>
      </c>
      <c r="H20" s="124">
        <f t="shared" si="5"/>
        <v>396020</v>
      </c>
      <c r="I20" s="51"/>
      <c r="J20" s="51">
        <f t="shared" si="1"/>
        <v>396020</v>
      </c>
      <c r="K20" s="51">
        <v>1682409</v>
      </c>
      <c r="L20" s="51"/>
      <c r="M20" s="51">
        <f t="shared" si="2"/>
        <v>1682409</v>
      </c>
      <c r="N20" s="51"/>
      <c r="O20" s="51">
        <f t="shared" si="3"/>
        <v>1682409</v>
      </c>
      <c r="P20" s="52">
        <f t="shared" si="4"/>
        <v>2078429</v>
      </c>
      <c r="R20" s="133"/>
    </row>
    <row r="21" spans="1:18" ht="16.5" customHeight="1" x14ac:dyDescent="0.15">
      <c r="A21" s="53"/>
      <c r="B21" s="49">
        <v>7</v>
      </c>
      <c r="C21" s="54"/>
      <c r="D21" s="51"/>
      <c r="E21" s="52">
        <v>210411</v>
      </c>
      <c r="F21" s="51">
        <v>156027</v>
      </c>
      <c r="G21" s="51">
        <v>46635</v>
      </c>
      <c r="H21" s="124">
        <f t="shared" si="5"/>
        <v>413073</v>
      </c>
      <c r="I21" s="51"/>
      <c r="J21" s="51">
        <f t="shared" si="1"/>
        <v>413073</v>
      </c>
      <c r="K21" s="51">
        <v>1567007</v>
      </c>
      <c r="L21" s="51"/>
      <c r="M21" s="51">
        <f t="shared" si="2"/>
        <v>1567007</v>
      </c>
      <c r="N21" s="51"/>
      <c r="O21" s="51">
        <f t="shared" si="3"/>
        <v>1567007</v>
      </c>
      <c r="P21" s="52">
        <f t="shared" si="4"/>
        <v>1980080</v>
      </c>
      <c r="R21" s="133"/>
    </row>
    <row r="22" spans="1:18" ht="16.5" customHeight="1" x14ac:dyDescent="0.15">
      <c r="A22" s="53"/>
      <c r="B22" s="49">
        <v>8</v>
      </c>
      <c r="C22" s="54"/>
      <c r="D22" s="51"/>
      <c r="E22" s="52">
        <v>275624</v>
      </c>
      <c r="F22" s="51">
        <v>166489</v>
      </c>
      <c r="G22" s="51">
        <v>54934</v>
      </c>
      <c r="H22" s="124">
        <f t="shared" si="5"/>
        <v>497047</v>
      </c>
      <c r="I22" s="51"/>
      <c r="J22" s="51">
        <f t="shared" si="1"/>
        <v>497047</v>
      </c>
      <c r="K22" s="51">
        <v>1727798</v>
      </c>
      <c r="L22" s="51"/>
      <c r="M22" s="51">
        <f t="shared" si="2"/>
        <v>1727798</v>
      </c>
      <c r="N22" s="51"/>
      <c r="O22" s="51">
        <f t="shared" si="3"/>
        <v>1727798</v>
      </c>
      <c r="P22" s="52">
        <f t="shared" si="4"/>
        <v>2224845</v>
      </c>
      <c r="R22" s="133"/>
    </row>
    <row r="23" spans="1:18" ht="16.5" customHeight="1" x14ac:dyDescent="0.15">
      <c r="A23" s="53"/>
      <c r="B23" s="49">
        <v>9</v>
      </c>
      <c r="C23" s="54"/>
      <c r="D23" s="51"/>
      <c r="E23" s="52">
        <v>201762</v>
      </c>
      <c r="F23" s="51">
        <v>160288</v>
      </c>
      <c r="G23" s="51">
        <v>52790</v>
      </c>
      <c r="H23" s="124">
        <f t="shared" si="5"/>
        <v>414840</v>
      </c>
      <c r="I23" s="51"/>
      <c r="J23" s="51">
        <f t="shared" si="1"/>
        <v>414840</v>
      </c>
      <c r="K23" s="51">
        <v>1710296</v>
      </c>
      <c r="L23" s="51"/>
      <c r="M23" s="51">
        <f t="shared" si="2"/>
        <v>1710296</v>
      </c>
      <c r="N23" s="51"/>
      <c r="O23" s="51">
        <f t="shared" si="3"/>
        <v>1710296</v>
      </c>
      <c r="P23" s="51">
        <f t="shared" si="4"/>
        <v>2125136</v>
      </c>
      <c r="R23" s="133"/>
    </row>
    <row r="24" spans="1:18" x14ac:dyDescent="0.15">
      <c r="A24" s="53"/>
      <c r="B24" s="49">
        <v>10</v>
      </c>
      <c r="C24" s="54"/>
      <c r="D24" s="51"/>
      <c r="E24" s="52">
        <v>177769</v>
      </c>
      <c r="F24" s="51">
        <v>138597</v>
      </c>
      <c r="G24" s="51">
        <v>50817</v>
      </c>
      <c r="H24" s="124">
        <f t="shared" si="5"/>
        <v>367183</v>
      </c>
      <c r="I24" s="51"/>
      <c r="J24" s="51">
        <f t="shared" si="1"/>
        <v>367183</v>
      </c>
      <c r="K24" s="51">
        <v>1943904</v>
      </c>
      <c r="L24" s="51"/>
      <c r="M24" s="51">
        <f t="shared" si="2"/>
        <v>1943904</v>
      </c>
      <c r="N24" s="51"/>
      <c r="O24" s="51">
        <f t="shared" si="3"/>
        <v>1943904</v>
      </c>
      <c r="P24" s="52">
        <f t="shared" si="4"/>
        <v>2311087</v>
      </c>
      <c r="Q24" s="34"/>
      <c r="R24" s="133"/>
    </row>
    <row r="25" spans="1:18" x14ac:dyDescent="0.15">
      <c r="A25" s="53"/>
      <c r="B25" s="49">
        <v>11</v>
      </c>
      <c r="C25" s="54"/>
      <c r="D25" s="51"/>
      <c r="E25" s="52">
        <v>298111</v>
      </c>
      <c r="F25" s="51">
        <v>207759</v>
      </c>
      <c r="G25" s="51">
        <v>64631</v>
      </c>
      <c r="H25" s="124">
        <f t="shared" si="5"/>
        <v>570501</v>
      </c>
      <c r="I25" s="51"/>
      <c r="J25" s="51">
        <f t="shared" si="1"/>
        <v>570501</v>
      </c>
      <c r="K25" s="51">
        <v>2003930</v>
      </c>
      <c r="L25" s="51"/>
      <c r="M25" s="51">
        <f t="shared" si="2"/>
        <v>2003930</v>
      </c>
      <c r="N25" s="51"/>
      <c r="O25" s="51">
        <f t="shared" si="3"/>
        <v>2003930</v>
      </c>
      <c r="P25" s="52">
        <f t="shared" si="4"/>
        <v>2574431</v>
      </c>
      <c r="R25" s="133"/>
    </row>
    <row r="26" spans="1:18" x14ac:dyDescent="0.15">
      <c r="A26" s="53"/>
      <c r="B26" s="49">
        <v>12</v>
      </c>
      <c r="C26" s="54"/>
      <c r="D26" s="51"/>
      <c r="E26" s="52">
        <v>328721</v>
      </c>
      <c r="F26" s="51">
        <v>176017</v>
      </c>
      <c r="G26" s="52">
        <v>82475</v>
      </c>
      <c r="H26" s="124">
        <f t="shared" si="5"/>
        <v>587213</v>
      </c>
      <c r="I26" s="52"/>
      <c r="J26" s="51">
        <f t="shared" si="1"/>
        <v>587213</v>
      </c>
      <c r="K26" s="51">
        <v>2085884</v>
      </c>
      <c r="L26" s="51"/>
      <c r="M26" s="51">
        <f t="shared" si="2"/>
        <v>2085884</v>
      </c>
      <c r="N26" s="51"/>
      <c r="O26" s="51">
        <f t="shared" si="3"/>
        <v>2085884</v>
      </c>
      <c r="P26" s="52">
        <f t="shared" si="4"/>
        <v>2673097</v>
      </c>
      <c r="R26" s="133"/>
    </row>
    <row r="27" spans="1:18" x14ac:dyDescent="0.15">
      <c r="A27" s="53" t="s">
        <v>80</v>
      </c>
      <c r="B27" s="49">
        <v>1</v>
      </c>
      <c r="C27" s="60" t="s">
        <v>61</v>
      </c>
      <c r="D27" s="51"/>
      <c r="E27" s="51">
        <v>229997.09999999998</v>
      </c>
      <c r="F27" s="51">
        <v>158406.29999999999</v>
      </c>
      <c r="G27" s="51">
        <v>68583.3</v>
      </c>
      <c r="H27" s="124">
        <f t="shared" si="5"/>
        <v>456986.69999999995</v>
      </c>
      <c r="I27" s="51"/>
      <c r="J27" s="51">
        <f t="shared" si="1"/>
        <v>456986.69999999995</v>
      </c>
      <c r="K27" s="51">
        <v>1899042.7000000002</v>
      </c>
      <c r="L27" s="51"/>
      <c r="M27" s="51">
        <f t="shared" si="2"/>
        <v>1899042.7000000002</v>
      </c>
      <c r="N27" s="51"/>
      <c r="O27" s="51">
        <f t="shared" si="3"/>
        <v>1899042.7000000002</v>
      </c>
      <c r="P27" s="52">
        <f t="shared" si="4"/>
        <v>2356029.4000000004</v>
      </c>
      <c r="R27" s="133"/>
    </row>
    <row r="28" spans="1:18" x14ac:dyDescent="0.25">
      <c r="A28" s="53"/>
      <c r="B28" s="49">
        <v>2</v>
      </c>
      <c r="C28" s="60"/>
      <c r="D28" s="51"/>
      <c r="E28" s="51">
        <v>264908.80000000005</v>
      </c>
      <c r="F28" s="51">
        <v>157061.20000000001</v>
      </c>
      <c r="G28" s="153">
        <v>61256.800000000003</v>
      </c>
      <c r="H28" s="124">
        <f t="shared" si="5"/>
        <v>483226.80000000005</v>
      </c>
      <c r="I28" s="51"/>
      <c r="J28" s="51">
        <f t="shared" si="1"/>
        <v>483226.80000000005</v>
      </c>
      <c r="K28" s="51">
        <v>1916730.7</v>
      </c>
      <c r="L28" s="51"/>
      <c r="M28" s="51">
        <f>K28+L28</f>
        <v>1916730.7</v>
      </c>
      <c r="N28" s="51"/>
      <c r="O28" s="51">
        <f t="shared" si="3"/>
        <v>1916730.7</v>
      </c>
      <c r="P28" s="51">
        <f t="shared" si="4"/>
        <v>2399957.5</v>
      </c>
      <c r="R28" s="133"/>
    </row>
    <row r="29" spans="1:18" x14ac:dyDescent="0.25">
      <c r="A29" s="53"/>
      <c r="B29" s="49">
        <v>3</v>
      </c>
      <c r="C29" s="60"/>
      <c r="D29" s="51"/>
      <c r="E29" s="51">
        <v>226787</v>
      </c>
      <c r="F29" s="51">
        <v>168013.49999999997</v>
      </c>
      <c r="G29" s="153">
        <v>76721.2</v>
      </c>
      <c r="H29" s="124">
        <f t="shared" si="5"/>
        <v>471521.7</v>
      </c>
      <c r="I29" s="51"/>
      <c r="J29" s="51">
        <f t="shared" si="1"/>
        <v>471521.7</v>
      </c>
      <c r="K29" s="51">
        <v>1825994.9</v>
      </c>
      <c r="L29" s="51"/>
      <c r="M29" s="51">
        <f>K29+L29</f>
        <v>1825994.9</v>
      </c>
      <c r="N29" s="51"/>
      <c r="O29" s="51">
        <f t="shared" si="3"/>
        <v>1825994.9</v>
      </c>
      <c r="P29" s="52">
        <f t="shared" si="4"/>
        <v>2297516.6</v>
      </c>
      <c r="R29" s="133"/>
    </row>
    <row r="30" spans="1:18" x14ac:dyDescent="0.25">
      <c r="A30" s="55"/>
      <c r="B30" s="56">
        <v>4</v>
      </c>
      <c r="C30" s="132"/>
      <c r="D30" s="59"/>
      <c r="E30" s="59">
        <v>285263.09999999992</v>
      </c>
      <c r="F30" s="59">
        <v>265341.2</v>
      </c>
      <c r="G30" s="152">
        <v>107785.2</v>
      </c>
      <c r="H30" s="139">
        <f>SUM(E30:G30)</f>
        <v>658389.49999999988</v>
      </c>
      <c r="I30" s="59"/>
      <c r="J30" s="59">
        <f>H30+I30</f>
        <v>658389.49999999988</v>
      </c>
      <c r="K30" s="59">
        <v>2474540.9</v>
      </c>
      <c r="L30" s="59"/>
      <c r="M30" s="59">
        <f>K30+L30</f>
        <v>2474540.9</v>
      </c>
      <c r="N30" s="59"/>
      <c r="O30" s="59">
        <f>M30+N30</f>
        <v>2474540.9</v>
      </c>
      <c r="P30" s="58">
        <f>J30+O30</f>
        <v>3132930.4</v>
      </c>
      <c r="R30" s="134"/>
    </row>
    <row r="31" spans="1:18" x14ac:dyDescent="0.15">
      <c r="E31" s="78"/>
      <c r="F31" s="78"/>
      <c r="G31" s="78"/>
      <c r="H31" s="78"/>
      <c r="I31" s="78"/>
      <c r="J31" s="78"/>
      <c r="K31" s="78"/>
      <c r="R31" s="34"/>
    </row>
    <row r="32" spans="1:18" x14ac:dyDescent="0.15">
      <c r="D32" s="131"/>
      <c r="E32" s="81"/>
      <c r="F32" s="81"/>
      <c r="G32" s="81"/>
      <c r="H32" s="101"/>
      <c r="I32" s="101"/>
      <c r="J32" s="101"/>
      <c r="K32" s="80"/>
      <c r="L32" s="101"/>
      <c r="M32" s="101"/>
      <c r="N32" s="101"/>
      <c r="O32" s="101"/>
      <c r="P32" s="101"/>
      <c r="Q32" s="34"/>
    </row>
    <row r="33" spans="5:17" x14ac:dyDescent="0.15">
      <c r="E33" s="77"/>
      <c r="F33" s="77"/>
      <c r="G33" s="77"/>
      <c r="H33" s="34"/>
      <c r="I33" s="34"/>
      <c r="J33" s="34"/>
      <c r="K33" s="80"/>
      <c r="L33" s="34"/>
      <c r="M33" s="34"/>
      <c r="N33" s="34"/>
      <c r="O33" s="34"/>
      <c r="P33" s="34"/>
      <c r="Q33" s="34"/>
    </row>
    <row r="34" spans="5:17" x14ac:dyDescent="0.15">
      <c r="E34" s="77"/>
      <c r="F34" s="77"/>
      <c r="G34" s="77"/>
      <c r="H34" s="34"/>
      <c r="I34" s="34"/>
      <c r="J34" s="34"/>
      <c r="K34" s="80"/>
      <c r="L34" s="34"/>
      <c r="M34" s="34"/>
      <c r="N34" s="34"/>
      <c r="O34" s="34"/>
      <c r="P34" s="34"/>
      <c r="Q34" s="34"/>
    </row>
    <row r="35" spans="5:17" x14ac:dyDescent="0.15">
      <c r="E35" s="77"/>
      <c r="F35" s="77"/>
      <c r="G35" s="77"/>
      <c r="H35" s="34"/>
      <c r="I35" s="34"/>
      <c r="J35" s="34"/>
      <c r="K35" s="80"/>
      <c r="L35" s="34"/>
      <c r="M35" s="34"/>
      <c r="N35" s="34"/>
      <c r="O35" s="34"/>
      <c r="P35" s="34"/>
      <c r="Q35" s="34"/>
    </row>
    <row r="36" spans="5:17" x14ac:dyDescent="0.15">
      <c r="E36" s="77"/>
      <c r="F36" s="77"/>
      <c r="G36" s="77"/>
      <c r="H36" s="34"/>
      <c r="I36" s="34"/>
      <c r="J36" s="34"/>
      <c r="K36" s="80"/>
      <c r="L36" s="34"/>
      <c r="M36" s="34"/>
      <c r="N36" s="34"/>
      <c r="O36" s="34"/>
      <c r="P36" s="34"/>
      <c r="Q36" s="34"/>
    </row>
    <row r="37" spans="5:17" x14ac:dyDescent="0.15">
      <c r="E37" s="77"/>
      <c r="F37" s="77"/>
      <c r="G37" s="77"/>
      <c r="H37" s="34"/>
      <c r="I37" s="34"/>
      <c r="J37" s="34"/>
      <c r="K37" s="80"/>
      <c r="L37" s="34"/>
      <c r="M37" s="34"/>
      <c r="N37" s="34"/>
      <c r="O37" s="34"/>
      <c r="P37" s="34"/>
      <c r="Q37" s="34"/>
    </row>
    <row r="38" spans="5:17" x14ac:dyDescent="0.15">
      <c r="E38" s="77"/>
      <c r="F38" s="77"/>
      <c r="G38" s="77"/>
      <c r="H38" s="34"/>
      <c r="I38" s="34"/>
      <c r="J38" s="34"/>
      <c r="K38" s="80"/>
      <c r="L38" s="34"/>
      <c r="M38" s="34"/>
      <c r="N38" s="34"/>
      <c r="O38" s="34"/>
      <c r="P38" s="34"/>
      <c r="Q38" s="34"/>
    </row>
    <row r="39" spans="5:17" x14ac:dyDescent="0.15">
      <c r="E39" s="77"/>
      <c r="F39" s="77"/>
      <c r="G39" s="77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5:17" x14ac:dyDescent="0.15">
      <c r="E40" s="77"/>
      <c r="F40" s="77"/>
      <c r="G40" s="77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5:17" x14ac:dyDescent="0.15">
      <c r="E41" s="77"/>
      <c r="F41" s="77"/>
      <c r="G41" s="77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5:17" x14ac:dyDescent="0.15">
      <c r="E42" s="77"/>
      <c r="F42" s="77"/>
      <c r="G42" s="77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5:17" x14ac:dyDescent="0.15">
      <c r="E43" s="77"/>
      <c r="F43" s="77"/>
      <c r="G43" s="77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5:17" x14ac:dyDescent="0.15">
      <c r="E44" s="77"/>
      <c r="F44" s="77"/>
      <c r="G44" s="77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5:17" x14ac:dyDescent="0.15">
      <c r="E45" s="134"/>
      <c r="F45" s="134"/>
      <c r="G45" s="134"/>
      <c r="H45" s="34"/>
      <c r="I45" s="34"/>
      <c r="J45" s="34"/>
      <c r="K45" s="78"/>
      <c r="L45" s="34"/>
      <c r="M45" s="34"/>
      <c r="N45" s="34"/>
      <c r="O45" s="34"/>
      <c r="P45" s="34"/>
      <c r="Q45" s="34"/>
    </row>
    <row r="46" spans="5:17" x14ac:dyDescent="0.15"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</sheetData>
  <mergeCells count="5">
    <mergeCell ref="D4:H4"/>
    <mergeCell ref="K4:M4"/>
    <mergeCell ref="D5:E5"/>
    <mergeCell ref="H5:H6"/>
    <mergeCell ref="M5:M6"/>
  </mergeCells>
  <phoneticPr fontId="6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6"/>
  <sheetViews>
    <sheetView zoomScale="80" zoomScaleNormal="80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46" ht="19.5" customHeight="1" x14ac:dyDescent="0.15">
      <c r="B1" s="155" t="s">
        <v>81</v>
      </c>
      <c r="C1" s="156"/>
    </row>
    <row r="2" spans="2:46" x14ac:dyDescent="0.15">
      <c r="B2" s="157" t="s">
        <v>82</v>
      </c>
      <c r="Z2" s="156"/>
    </row>
    <row r="3" spans="2:46" x14ac:dyDescent="0.15">
      <c r="B3" s="157" t="s">
        <v>83</v>
      </c>
      <c r="X3" s="158" t="s">
        <v>84</v>
      </c>
      <c r="Z3" s="156"/>
    </row>
    <row r="4" spans="2:46" ht="6" customHeight="1" x14ac:dyDescent="0.15">
      <c r="X4" s="158"/>
      <c r="Z4" s="156"/>
    </row>
    <row r="5" spans="2:46" ht="13.5" customHeight="1" x14ac:dyDescent="0.15">
      <c r="B5" s="159"/>
      <c r="C5" s="160" t="s">
        <v>85</v>
      </c>
      <c r="D5" s="161"/>
      <c r="E5" s="726" t="s">
        <v>86</v>
      </c>
      <c r="F5" s="727"/>
      <c r="G5" s="727"/>
      <c r="H5" s="728"/>
      <c r="I5" s="726" t="s">
        <v>87</v>
      </c>
      <c r="J5" s="727"/>
      <c r="K5" s="727"/>
      <c r="L5" s="728"/>
      <c r="M5" s="726" t="s">
        <v>88</v>
      </c>
      <c r="N5" s="727"/>
      <c r="O5" s="727"/>
      <c r="P5" s="728"/>
      <c r="Q5" s="726" t="s">
        <v>89</v>
      </c>
      <c r="R5" s="727"/>
      <c r="S5" s="727"/>
      <c r="T5" s="728"/>
      <c r="U5" s="726" t="s">
        <v>90</v>
      </c>
      <c r="V5" s="727"/>
      <c r="W5" s="727"/>
      <c r="X5" s="728"/>
      <c r="Z5" s="163"/>
      <c r="AA5" s="164"/>
      <c r="AB5" s="164"/>
      <c r="AC5" s="164"/>
      <c r="AD5" s="164"/>
      <c r="AE5" s="164"/>
      <c r="AF5" s="164"/>
      <c r="AG5" s="165"/>
      <c r="AH5" s="165"/>
      <c r="AI5" s="165"/>
      <c r="AJ5" s="165"/>
    </row>
    <row r="6" spans="2:46" x14ac:dyDescent="0.15">
      <c r="B6" s="166" t="s">
        <v>91</v>
      </c>
      <c r="C6" s="167"/>
      <c r="D6" s="168"/>
      <c r="E6" s="169" t="s">
        <v>92</v>
      </c>
      <c r="F6" s="170" t="s">
        <v>93</v>
      </c>
      <c r="G6" s="171" t="s">
        <v>94</v>
      </c>
      <c r="H6" s="170" t="s">
        <v>95</v>
      </c>
      <c r="I6" s="169" t="s">
        <v>92</v>
      </c>
      <c r="J6" s="170" t="s">
        <v>93</v>
      </c>
      <c r="K6" s="171" t="s">
        <v>94</v>
      </c>
      <c r="L6" s="170" t="s">
        <v>95</v>
      </c>
      <c r="M6" s="169" t="s">
        <v>92</v>
      </c>
      <c r="N6" s="170" t="s">
        <v>93</v>
      </c>
      <c r="O6" s="171" t="s">
        <v>94</v>
      </c>
      <c r="P6" s="170" t="s">
        <v>95</v>
      </c>
      <c r="Q6" s="169" t="s">
        <v>92</v>
      </c>
      <c r="R6" s="170" t="s">
        <v>93</v>
      </c>
      <c r="S6" s="171" t="s">
        <v>94</v>
      </c>
      <c r="T6" s="170" t="s">
        <v>95</v>
      </c>
      <c r="U6" s="169" t="s">
        <v>92</v>
      </c>
      <c r="V6" s="170" t="s">
        <v>93</v>
      </c>
      <c r="W6" s="171" t="s">
        <v>94</v>
      </c>
      <c r="X6" s="170" t="s">
        <v>95</v>
      </c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</row>
    <row r="7" spans="2:46" ht="13.5" x14ac:dyDescent="0.15">
      <c r="B7" s="172"/>
      <c r="C7" s="173"/>
      <c r="D7" s="173"/>
      <c r="E7" s="174"/>
      <c r="F7" s="175"/>
      <c r="G7" s="176" t="s">
        <v>96</v>
      </c>
      <c r="H7" s="175"/>
      <c r="I7" s="174"/>
      <c r="J7" s="175"/>
      <c r="K7" s="176" t="s">
        <v>96</v>
      </c>
      <c r="L7" s="175"/>
      <c r="M7" s="174"/>
      <c r="N7" s="175"/>
      <c r="O7" s="176" t="s">
        <v>96</v>
      </c>
      <c r="P7" s="175"/>
      <c r="Q7" s="174"/>
      <c r="R7" s="175"/>
      <c r="S7" s="176" t="s">
        <v>96</v>
      </c>
      <c r="T7" s="175"/>
      <c r="U7" s="174"/>
      <c r="V7" s="175"/>
      <c r="W7" s="176" t="s">
        <v>96</v>
      </c>
      <c r="X7" s="175"/>
      <c r="Z7" s="163"/>
      <c r="AA7" s="163"/>
      <c r="AB7" s="163"/>
      <c r="AC7" s="163"/>
      <c r="AD7" s="163"/>
      <c r="AE7" s="163"/>
      <c r="AF7" s="163"/>
      <c r="AG7" s="177"/>
      <c r="AH7" s="177"/>
      <c r="AI7" s="177"/>
      <c r="AJ7" s="177"/>
    </row>
    <row r="8" spans="2:46" ht="13.5" x14ac:dyDescent="0.15">
      <c r="B8" s="159" t="s">
        <v>0</v>
      </c>
      <c r="C8" s="171">
        <v>19</v>
      </c>
      <c r="D8" s="178" t="s">
        <v>1</v>
      </c>
      <c r="E8" s="179">
        <v>2835</v>
      </c>
      <c r="F8" s="180">
        <v>4620</v>
      </c>
      <c r="G8" s="156">
        <v>3739</v>
      </c>
      <c r="H8" s="180">
        <v>187762</v>
      </c>
      <c r="I8" s="179">
        <v>2415</v>
      </c>
      <c r="J8" s="180">
        <v>3200</v>
      </c>
      <c r="K8" s="156">
        <v>2894</v>
      </c>
      <c r="L8" s="180">
        <v>312101</v>
      </c>
      <c r="M8" s="179">
        <v>1785</v>
      </c>
      <c r="N8" s="180">
        <v>2651</v>
      </c>
      <c r="O8" s="156">
        <v>2236</v>
      </c>
      <c r="P8" s="180">
        <v>80584</v>
      </c>
      <c r="Q8" s="181">
        <v>2520</v>
      </c>
      <c r="R8" s="182">
        <v>3360</v>
      </c>
      <c r="S8" s="183">
        <v>2961</v>
      </c>
      <c r="T8" s="180">
        <v>89301</v>
      </c>
      <c r="U8" s="179">
        <v>6615</v>
      </c>
      <c r="V8" s="180">
        <v>8039</v>
      </c>
      <c r="W8" s="156">
        <v>7168</v>
      </c>
      <c r="X8" s="180">
        <v>64716</v>
      </c>
      <c r="Z8" s="163"/>
      <c r="AA8" s="163"/>
      <c r="AB8" s="163"/>
      <c r="AC8" s="163"/>
      <c r="AD8" s="163"/>
      <c r="AE8" s="163"/>
      <c r="AF8" s="163"/>
      <c r="AG8" s="177"/>
      <c r="AH8" s="177"/>
      <c r="AI8" s="177"/>
      <c r="AJ8" s="177"/>
    </row>
    <row r="9" spans="2:46" ht="13.5" x14ac:dyDescent="0.15">
      <c r="B9" s="179"/>
      <c r="C9" s="171">
        <v>20</v>
      </c>
      <c r="D9" s="184"/>
      <c r="E9" s="179">
        <v>2625</v>
      </c>
      <c r="F9" s="180">
        <v>4410</v>
      </c>
      <c r="G9" s="156">
        <v>3436</v>
      </c>
      <c r="H9" s="180">
        <v>256867</v>
      </c>
      <c r="I9" s="179">
        <v>2205</v>
      </c>
      <c r="J9" s="180">
        <v>3150</v>
      </c>
      <c r="K9" s="156">
        <v>2729</v>
      </c>
      <c r="L9" s="180">
        <v>324691</v>
      </c>
      <c r="M9" s="179">
        <v>1575</v>
      </c>
      <c r="N9" s="180">
        <v>2363</v>
      </c>
      <c r="O9" s="156">
        <v>2015</v>
      </c>
      <c r="P9" s="180">
        <v>104097</v>
      </c>
      <c r="Q9" s="181">
        <v>2310</v>
      </c>
      <c r="R9" s="181">
        <v>3150</v>
      </c>
      <c r="S9" s="181">
        <v>2825</v>
      </c>
      <c r="T9" s="180">
        <v>90506</v>
      </c>
      <c r="U9" s="179">
        <v>6405</v>
      </c>
      <c r="V9" s="180">
        <v>7350</v>
      </c>
      <c r="W9" s="156">
        <v>6998</v>
      </c>
      <c r="X9" s="180">
        <v>58969</v>
      </c>
      <c r="Z9" s="163"/>
      <c r="AA9" s="163"/>
      <c r="AB9" s="163"/>
      <c r="AC9" s="163"/>
      <c r="AD9" s="163"/>
      <c r="AE9" s="163"/>
      <c r="AF9" s="163"/>
      <c r="AG9" s="177"/>
      <c r="AH9" s="177"/>
      <c r="AI9" s="177"/>
      <c r="AJ9" s="177"/>
    </row>
    <row r="10" spans="2:46" x14ac:dyDescent="0.15">
      <c r="B10" s="179"/>
      <c r="C10" s="171">
        <v>21</v>
      </c>
      <c r="D10" s="184"/>
      <c r="E10" s="179">
        <v>2310</v>
      </c>
      <c r="F10" s="180">
        <v>4515</v>
      </c>
      <c r="G10" s="156">
        <v>2895</v>
      </c>
      <c r="H10" s="180">
        <v>346055</v>
      </c>
      <c r="I10" s="179">
        <v>2205</v>
      </c>
      <c r="J10" s="180">
        <v>3150</v>
      </c>
      <c r="K10" s="156">
        <v>2626</v>
      </c>
      <c r="L10" s="180">
        <v>354223</v>
      </c>
      <c r="M10" s="179">
        <v>1365</v>
      </c>
      <c r="N10" s="180">
        <v>2415</v>
      </c>
      <c r="O10" s="156">
        <v>1823</v>
      </c>
      <c r="P10" s="180">
        <v>124018</v>
      </c>
      <c r="Q10" s="179">
        <v>2100</v>
      </c>
      <c r="R10" s="180">
        <v>3045</v>
      </c>
      <c r="S10" s="156">
        <v>2726</v>
      </c>
      <c r="T10" s="180">
        <v>66230</v>
      </c>
      <c r="U10" s="179">
        <v>5985</v>
      </c>
      <c r="V10" s="180">
        <v>7140</v>
      </c>
      <c r="W10" s="156">
        <v>6591</v>
      </c>
      <c r="X10" s="180">
        <v>65074</v>
      </c>
      <c r="Z10" s="156"/>
      <c r="AA10" s="156"/>
      <c r="AB10" s="156"/>
      <c r="AC10" s="156"/>
      <c r="AD10" s="156"/>
      <c r="AE10" s="156"/>
      <c r="AF10" s="156"/>
    </row>
    <row r="11" spans="2:46" x14ac:dyDescent="0.15">
      <c r="B11" s="179"/>
      <c r="C11" s="171">
        <v>22</v>
      </c>
      <c r="D11" s="184"/>
      <c r="E11" s="180">
        <v>2625</v>
      </c>
      <c r="F11" s="180">
        <v>4463</v>
      </c>
      <c r="G11" s="180">
        <v>3154</v>
      </c>
      <c r="H11" s="180">
        <v>327933</v>
      </c>
      <c r="I11" s="180">
        <v>2310</v>
      </c>
      <c r="J11" s="180">
        <v>3045</v>
      </c>
      <c r="K11" s="180">
        <v>2654</v>
      </c>
      <c r="L11" s="180">
        <v>389570</v>
      </c>
      <c r="M11" s="180">
        <v>1410</v>
      </c>
      <c r="N11" s="180">
        <v>2100</v>
      </c>
      <c r="O11" s="180">
        <v>1783</v>
      </c>
      <c r="P11" s="180">
        <v>136405</v>
      </c>
      <c r="Q11" s="180">
        <v>2100</v>
      </c>
      <c r="R11" s="180">
        <v>3150</v>
      </c>
      <c r="S11" s="180">
        <v>2579</v>
      </c>
      <c r="T11" s="180">
        <v>74270</v>
      </c>
      <c r="U11" s="180">
        <v>5775</v>
      </c>
      <c r="V11" s="180">
        <v>7350</v>
      </c>
      <c r="W11" s="180">
        <v>6526</v>
      </c>
      <c r="X11" s="184">
        <v>67652</v>
      </c>
      <c r="Z11" s="163"/>
      <c r="AA11" s="163"/>
      <c r="AB11" s="163"/>
      <c r="AC11" s="163"/>
      <c r="AD11" s="163"/>
      <c r="AE11" s="156"/>
      <c r="AF11" s="156"/>
    </row>
    <row r="12" spans="2:46" x14ac:dyDescent="0.15">
      <c r="B12" s="172"/>
      <c r="C12" s="176">
        <v>23</v>
      </c>
      <c r="D12" s="185"/>
      <c r="E12" s="186">
        <v>2310</v>
      </c>
      <c r="F12" s="186">
        <v>3780</v>
      </c>
      <c r="G12" s="186">
        <v>3034.3450643224865</v>
      </c>
      <c r="H12" s="186">
        <v>323723.99999999994</v>
      </c>
      <c r="I12" s="186">
        <v>2100</v>
      </c>
      <c r="J12" s="186">
        <v>3178.35</v>
      </c>
      <c r="K12" s="186">
        <v>2606.1516904890368</v>
      </c>
      <c r="L12" s="186">
        <v>502775.80000000005</v>
      </c>
      <c r="M12" s="186">
        <v>1470</v>
      </c>
      <c r="N12" s="186">
        <v>2310</v>
      </c>
      <c r="O12" s="186">
        <v>1831.7878272122787</v>
      </c>
      <c r="P12" s="186">
        <v>115928.30000000002</v>
      </c>
      <c r="Q12" s="186">
        <v>2100</v>
      </c>
      <c r="R12" s="186">
        <v>2940</v>
      </c>
      <c r="S12" s="186">
        <v>2526.2511909480736</v>
      </c>
      <c r="T12" s="186">
        <v>39163</v>
      </c>
      <c r="U12" s="186">
        <v>5775</v>
      </c>
      <c r="V12" s="186">
        <v>7988.4000000000005</v>
      </c>
      <c r="W12" s="186">
        <v>6548.9968498810122</v>
      </c>
      <c r="X12" s="187">
        <v>66182.100000000006</v>
      </c>
      <c r="Z12" s="164"/>
      <c r="AA12" s="163"/>
      <c r="AB12" s="163"/>
      <c r="AC12" s="163"/>
      <c r="AD12" s="163"/>
      <c r="AE12" s="156"/>
      <c r="AF12" s="156"/>
    </row>
    <row r="13" spans="2:46" x14ac:dyDescent="0.15">
      <c r="B13" s="179" t="s">
        <v>97</v>
      </c>
      <c r="C13" s="171">
        <v>4</v>
      </c>
      <c r="D13" s="184" t="s">
        <v>98</v>
      </c>
      <c r="E13" s="180">
        <v>2814</v>
      </c>
      <c r="F13" s="184">
        <v>3331.65</v>
      </c>
      <c r="G13" s="180">
        <v>2962.940531643997</v>
      </c>
      <c r="H13" s="180">
        <v>29193.5</v>
      </c>
      <c r="I13" s="180">
        <v>2415</v>
      </c>
      <c r="J13" s="180">
        <v>2835</v>
      </c>
      <c r="K13" s="180">
        <v>2577.0410743541793</v>
      </c>
      <c r="L13" s="180">
        <v>32070.400000000001</v>
      </c>
      <c r="M13" s="180">
        <v>1575</v>
      </c>
      <c r="N13" s="180">
        <v>1995</v>
      </c>
      <c r="O13" s="180">
        <v>1786.5856719611561</v>
      </c>
      <c r="P13" s="180">
        <v>11164</v>
      </c>
      <c r="Q13" s="180">
        <v>2415</v>
      </c>
      <c r="R13" s="180">
        <v>2782.5</v>
      </c>
      <c r="S13" s="180">
        <v>2517.1577052328375</v>
      </c>
      <c r="T13" s="180">
        <v>2506.5</v>
      </c>
      <c r="U13" s="180">
        <v>6090</v>
      </c>
      <c r="V13" s="180">
        <v>7028.7000000000007</v>
      </c>
      <c r="W13" s="180">
        <v>6425.541188118812</v>
      </c>
      <c r="X13" s="184">
        <v>4984.3</v>
      </c>
      <c r="Z13" s="156"/>
      <c r="AA13" s="156"/>
      <c r="AB13" s="156"/>
      <c r="AC13" s="156"/>
      <c r="AD13" s="156"/>
      <c r="AE13" s="156"/>
      <c r="AF13" s="156"/>
    </row>
    <row r="14" spans="2:46" x14ac:dyDescent="0.15">
      <c r="B14" s="179"/>
      <c r="C14" s="171">
        <v>5</v>
      </c>
      <c r="D14" s="184"/>
      <c r="E14" s="180">
        <v>2730</v>
      </c>
      <c r="F14" s="180">
        <v>3150</v>
      </c>
      <c r="G14" s="180">
        <v>2889.7201504898021</v>
      </c>
      <c r="H14" s="184">
        <v>25099.1</v>
      </c>
      <c r="I14" s="180">
        <v>2415</v>
      </c>
      <c r="J14" s="180">
        <v>2730</v>
      </c>
      <c r="K14" s="180">
        <v>2516.3198606551973</v>
      </c>
      <c r="L14" s="180">
        <v>38040.6</v>
      </c>
      <c r="M14" s="180">
        <v>1680</v>
      </c>
      <c r="N14" s="180">
        <v>2115.75</v>
      </c>
      <c r="O14" s="180">
        <v>1889.5999263724627</v>
      </c>
      <c r="P14" s="180">
        <v>11228.9</v>
      </c>
      <c r="Q14" s="180">
        <v>2415</v>
      </c>
      <c r="R14" s="180">
        <v>2782.5</v>
      </c>
      <c r="S14" s="180">
        <v>2503.3800981996733</v>
      </c>
      <c r="T14" s="180">
        <v>2790.4</v>
      </c>
      <c r="U14" s="180">
        <v>6090</v>
      </c>
      <c r="V14" s="180">
        <v>6825</v>
      </c>
      <c r="W14" s="180">
        <v>6368.9961172781123</v>
      </c>
      <c r="X14" s="184">
        <v>5159.2</v>
      </c>
      <c r="Z14" s="156"/>
      <c r="AA14" s="156"/>
      <c r="AB14" s="156"/>
      <c r="AC14" s="156"/>
      <c r="AD14" s="156"/>
      <c r="AE14" s="156"/>
      <c r="AF14" s="156"/>
    </row>
    <row r="15" spans="2:46" x14ac:dyDescent="0.15">
      <c r="B15" s="179"/>
      <c r="C15" s="171">
        <v>6</v>
      </c>
      <c r="D15" s="184"/>
      <c r="E15" s="180">
        <v>2730</v>
      </c>
      <c r="F15" s="180">
        <v>3150</v>
      </c>
      <c r="G15" s="180">
        <v>2858.2503243944648</v>
      </c>
      <c r="H15" s="180">
        <v>24411.3</v>
      </c>
      <c r="I15" s="180">
        <v>2415</v>
      </c>
      <c r="J15" s="180">
        <v>2730</v>
      </c>
      <c r="K15" s="180">
        <v>2497.2062833930586</v>
      </c>
      <c r="L15" s="180">
        <v>34790.1</v>
      </c>
      <c r="M15" s="180">
        <v>1680</v>
      </c>
      <c r="N15" s="180">
        <v>2135.7000000000003</v>
      </c>
      <c r="O15" s="180">
        <v>1892.5374342006319</v>
      </c>
      <c r="P15" s="180">
        <v>10644.5</v>
      </c>
      <c r="Q15" s="180">
        <v>2415</v>
      </c>
      <c r="R15" s="180">
        <v>2730</v>
      </c>
      <c r="S15" s="180">
        <v>2457.3603119584054</v>
      </c>
      <c r="T15" s="180">
        <v>3592.3</v>
      </c>
      <c r="U15" s="180">
        <v>5985</v>
      </c>
      <c r="V15" s="180">
        <v>6825</v>
      </c>
      <c r="W15" s="180">
        <v>6371.7821758988175</v>
      </c>
      <c r="X15" s="184">
        <v>5004.3</v>
      </c>
      <c r="Z15" s="156"/>
      <c r="AA15" s="156"/>
      <c r="AB15" s="156"/>
      <c r="AC15" s="156"/>
      <c r="AD15" s="156"/>
      <c r="AE15" s="156"/>
      <c r="AF15" s="156"/>
    </row>
    <row r="16" spans="2:46" x14ac:dyDescent="0.15">
      <c r="B16" s="179"/>
      <c r="C16" s="171">
        <v>7</v>
      </c>
      <c r="D16" s="184"/>
      <c r="E16" s="180">
        <v>2730</v>
      </c>
      <c r="F16" s="180">
        <v>3150</v>
      </c>
      <c r="G16" s="180">
        <v>2840.0489092523308</v>
      </c>
      <c r="H16" s="180">
        <v>22944.9</v>
      </c>
      <c r="I16" s="180">
        <v>2310</v>
      </c>
      <c r="J16" s="180">
        <v>2730</v>
      </c>
      <c r="K16" s="180">
        <v>2422.2510760737341</v>
      </c>
      <c r="L16" s="180">
        <v>29199</v>
      </c>
      <c r="M16" s="180">
        <v>1680</v>
      </c>
      <c r="N16" s="180">
        <v>2100</v>
      </c>
      <c r="O16" s="180">
        <v>1882.6739712083759</v>
      </c>
      <c r="P16" s="180">
        <v>11219.4</v>
      </c>
      <c r="Q16" s="180">
        <v>2205</v>
      </c>
      <c r="R16" s="180">
        <v>2730</v>
      </c>
      <c r="S16" s="180">
        <v>2415.2613488206712</v>
      </c>
      <c r="T16" s="180">
        <v>2715.5</v>
      </c>
      <c r="U16" s="180">
        <v>5775</v>
      </c>
      <c r="V16" s="180">
        <v>6825</v>
      </c>
      <c r="W16" s="180">
        <v>6299.8675675675713</v>
      </c>
      <c r="X16" s="184">
        <v>5095.8999999999996</v>
      </c>
      <c r="Z16" s="156"/>
      <c r="AA16" s="156"/>
      <c r="AB16" s="156"/>
      <c r="AC16" s="156"/>
      <c r="AD16" s="156"/>
      <c r="AE16" s="156"/>
      <c r="AF16" s="156"/>
    </row>
    <row r="17" spans="2:32" x14ac:dyDescent="0.15">
      <c r="B17" s="179"/>
      <c r="C17" s="171">
        <v>8</v>
      </c>
      <c r="D17" s="184"/>
      <c r="E17" s="180">
        <v>2625</v>
      </c>
      <c r="F17" s="180">
        <v>3150</v>
      </c>
      <c r="G17" s="180">
        <v>2862.5389848827053</v>
      </c>
      <c r="H17" s="180">
        <v>19973.8</v>
      </c>
      <c r="I17" s="180">
        <v>2310</v>
      </c>
      <c r="J17" s="180">
        <v>2730</v>
      </c>
      <c r="K17" s="180">
        <v>2547.1947276446017</v>
      </c>
      <c r="L17" s="180">
        <v>36463.199999999997</v>
      </c>
      <c r="M17" s="180">
        <v>1785</v>
      </c>
      <c r="N17" s="180">
        <v>2100</v>
      </c>
      <c r="O17" s="180">
        <v>1916.5779820953303</v>
      </c>
      <c r="P17" s="180">
        <v>8039.4</v>
      </c>
      <c r="Q17" s="180">
        <v>2205</v>
      </c>
      <c r="R17" s="180">
        <v>2677.5</v>
      </c>
      <c r="S17" s="180">
        <v>2415.6044519695238</v>
      </c>
      <c r="T17" s="180">
        <v>2310.9</v>
      </c>
      <c r="U17" s="180">
        <v>5985</v>
      </c>
      <c r="V17" s="180">
        <v>6825</v>
      </c>
      <c r="W17" s="180">
        <v>6352.7398849702413</v>
      </c>
      <c r="X17" s="184">
        <v>5173</v>
      </c>
      <c r="Z17" s="156"/>
      <c r="AA17" s="156"/>
      <c r="AB17" s="156"/>
      <c r="AC17" s="156"/>
      <c r="AD17" s="156"/>
      <c r="AE17" s="156"/>
      <c r="AF17" s="156"/>
    </row>
    <row r="18" spans="2:32" x14ac:dyDescent="0.15">
      <c r="B18" s="179"/>
      <c r="C18" s="171">
        <v>9</v>
      </c>
      <c r="D18" s="184"/>
      <c r="E18" s="180">
        <v>2520</v>
      </c>
      <c r="F18" s="180">
        <v>3150</v>
      </c>
      <c r="G18" s="180">
        <v>2850.3805024844296</v>
      </c>
      <c r="H18" s="180">
        <v>21812.400000000001</v>
      </c>
      <c r="I18" s="180">
        <v>2100</v>
      </c>
      <c r="J18" s="180">
        <v>2835</v>
      </c>
      <c r="K18" s="180">
        <v>2551.6616163106328</v>
      </c>
      <c r="L18" s="180">
        <v>34330.400000000001</v>
      </c>
      <c r="M18" s="180">
        <v>1785</v>
      </c>
      <c r="N18" s="180">
        <v>2310</v>
      </c>
      <c r="O18" s="180">
        <v>1972.9993999039848</v>
      </c>
      <c r="P18" s="180">
        <v>6776.8</v>
      </c>
      <c r="Q18" s="180">
        <v>2199.75</v>
      </c>
      <c r="R18" s="180">
        <v>2677.5</v>
      </c>
      <c r="S18" s="180">
        <v>2453.8088235294117</v>
      </c>
      <c r="T18" s="180">
        <v>2012.5</v>
      </c>
      <c r="U18" s="180">
        <v>6090</v>
      </c>
      <c r="V18" s="180">
        <v>7140</v>
      </c>
      <c r="W18" s="180">
        <v>6514.1065876558432</v>
      </c>
      <c r="X18" s="184">
        <v>5307.9</v>
      </c>
      <c r="Z18" s="156"/>
      <c r="AA18" s="156"/>
      <c r="AB18" s="156"/>
      <c r="AC18" s="156"/>
      <c r="AD18" s="156"/>
      <c r="AE18" s="156"/>
      <c r="AF18" s="156"/>
    </row>
    <row r="19" spans="2:32" x14ac:dyDescent="0.15">
      <c r="B19" s="179"/>
      <c r="C19" s="171">
        <v>10</v>
      </c>
      <c r="D19" s="184"/>
      <c r="E19" s="180">
        <v>2310</v>
      </c>
      <c r="F19" s="180">
        <v>3150</v>
      </c>
      <c r="G19" s="180">
        <v>2736.4533825446019</v>
      </c>
      <c r="H19" s="180">
        <v>19734</v>
      </c>
      <c r="I19" s="180">
        <v>2100</v>
      </c>
      <c r="J19" s="180">
        <v>2940</v>
      </c>
      <c r="K19" s="180">
        <v>2541.1323373125779</v>
      </c>
      <c r="L19" s="180">
        <v>54834.8</v>
      </c>
      <c r="M19" s="180">
        <v>1575</v>
      </c>
      <c r="N19" s="180">
        <v>2257.5</v>
      </c>
      <c r="O19" s="180">
        <v>1826.7175724526685</v>
      </c>
      <c r="P19" s="180">
        <v>5995.2</v>
      </c>
      <c r="Q19" s="180">
        <v>2100</v>
      </c>
      <c r="R19" s="180">
        <v>2625</v>
      </c>
      <c r="S19" s="180">
        <v>2422.8019152331972</v>
      </c>
      <c r="T19" s="180">
        <v>1991.6</v>
      </c>
      <c r="U19" s="180">
        <v>6300</v>
      </c>
      <c r="V19" s="180">
        <v>7988.4000000000005</v>
      </c>
      <c r="W19" s="180">
        <v>6689.6604703169278</v>
      </c>
      <c r="X19" s="184">
        <v>5311.3</v>
      </c>
      <c r="Z19" s="156"/>
      <c r="AA19" s="156"/>
      <c r="AB19" s="156"/>
      <c r="AC19" s="156"/>
      <c r="AD19" s="156"/>
      <c r="AE19" s="156"/>
      <c r="AF19" s="156"/>
    </row>
    <row r="20" spans="2:32" x14ac:dyDescent="0.15">
      <c r="B20" s="179"/>
      <c r="C20" s="171">
        <v>11</v>
      </c>
      <c r="D20" s="184"/>
      <c r="E20" s="180">
        <v>2625</v>
      </c>
      <c r="F20" s="180">
        <v>3360</v>
      </c>
      <c r="G20" s="184">
        <v>2969.8878576024426</v>
      </c>
      <c r="H20" s="180">
        <v>25555.3</v>
      </c>
      <c r="I20" s="180">
        <v>2100</v>
      </c>
      <c r="J20" s="180">
        <v>2940</v>
      </c>
      <c r="K20" s="180">
        <v>2732.1873155196531</v>
      </c>
      <c r="L20" s="180">
        <v>50010.7</v>
      </c>
      <c r="M20" s="180">
        <v>1575</v>
      </c>
      <c r="N20" s="180">
        <v>1890</v>
      </c>
      <c r="O20" s="180">
        <v>1722.3022806580263</v>
      </c>
      <c r="P20" s="180">
        <v>5172.5</v>
      </c>
      <c r="Q20" s="180">
        <v>2205</v>
      </c>
      <c r="R20" s="180">
        <v>2940</v>
      </c>
      <c r="S20" s="180">
        <v>2661.4196096654273</v>
      </c>
      <c r="T20" s="180">
        <v>2711.9</v>
      </c>
      <c r="U20" s="180">
        <v>6300</v>
      </c>
      <c r="V20" s="180">
        <v>7350</v>
      </c>
      <c r="W20" s="180">
        <v>7048.3721352019802</v>
      </c>
      <c r="X20" s="184">
        <v>6307</v>
      </c>
      <c r="Z20" s="156"/>
      <c r="AA20" s="156"/>
      <c r="AB20" s="156"/>
      <c r="AC20" s="156"/>
      <c r="AD20" s="156"/>
      <c r="AE20" s="156"/>
      <c r="AF20" s="156"/>
    </row>
    <row r="21" spans="2:32" x14ac:dyDescent="0.15">
      <c r="B21" s="179"/>
      <c r="C21" s="171">
        <v>12</v>
      </c>
      <c r="D21" s="184"/>
      <c r="E21" s="180">
        <v>2940</v>
      </c>
      <c r="F21" s="180">
        <v>3675</v>
      </c>
      <c r="G21" s="180">
        <v>3150.4622452306376</v>
      </c>
      <c r="H21" s="180">
        <v>46286.9</v>
      </c>
      <c r="I21" s="180">
        <v>2520</v>
      </c>
      <c r="J21" s="180">
        <v>3178.35</v>
      </c>
      <c r="K21" s="180">
        <v>2939.7138610341513</v>
      </c>
      <c r="L21" s="180">
        <v>77149.100000000006</v>
      </c>
      <c r="M21" s="180">
        <v>1575</v>
      </c>
      <c r="N21" s="180">
        <v>2100</v>
      </c>
      <c r="O21" s="180">
        <v>1786.5108075331716</v>
      </c>
      <c r="P21" s="180">
        <v>9150.2000000000007</v>
      </c>
      <c r="Q21" s="180">
        <v>2520</v>
      </c>
      <c r="R21" s="180">
        <v>2940</v>
      </c>
      <c r="S21" s="180">
        <v>2734.373479847116</v>
      </c>
      <c r="T21" s="180">
        <v>6572.9</v>
      </c>
      <c r="U21" s="180">
        <v>5775</v>
      </c>
      <c r="V21" s="180">
        <v>7350</v>
      </c>
      <c r="W21" s="180">
        <v>7077.7143774069309</v>
      </c>
      <c r="X21" s="184">
        <v>9544.7000000000007</v>
      </c>
      <c r="Z21" s="156"/>
      <c r="AA21" s="156"/>
      <c r="AB21" s="156"/>
      <c r="AC21" s="156"/>
      <c r="AD21" s="156"/>
      <c r="AE21" s="156"/>
      <c r="AF21" s="156"/>
    </row>
    <row r="22" spans="2:32" x14ac:dyDescent="0.15">
      <c r="B22" s="179" t="s">
        <v>99</v>
      </c>
      <c r="C22" s="171">
        <v>1</v>
      </c>
      <c r="D22" s="184" t="s">
        <v>98</v>
      </c>
      <c r="E22" s="180">
        <v>2520</v>
      </c>
      <c r="F22" s="180">
        <v>3360</v>
      </c>
      <c r="G22" s="180">
        <v>2953.1733903665281</v>
      </c>
      <c r="H22" s="184">
        <v>40907.300000000003</v>
      </c>
      <c r="I22" s="180">
        <v>1890</v>
      </c>
      <c r="J22" s="180">
        <v>2940</v>
      </c>
      <c r="K22" s="180">
        <v>2651.5913267998571</v>
      </c>
      <c r="L22" s="180">
        <v>57131.9</v>
      </c>
      <c r="M22" s="180">
        <v>1522.5</v>
      </c>
      <c r="N22" s="180">
        <v>1890</v>
      </c>
      <c r="O22" s="180">
        <v>1707.2864281431141</v>
      </c>
      <c r="P22" s="180">
        <v>5226.3</v>
      </c>
      <c r="Q22" s="180">
        <v>2100</v>
      </c>
      <c r="R22" s="180">
        <v>2625</v>
      </c>
      <c r="S22" s="180">
        <v>2422.2790276826768</v>
      </c>
      <c r="T22" s="180">
        <v>8943.5</v>
      </c>
      <c r="U22" s="180">
        <v>6300</v>
      </c>
      <c r="V22" s="180">
        <v>7350</v>
      </c>
      <c r="W22" s="180">
        <v>6882.7670113753884</v>
      </c>
      <c r="X22" s="184">
        <v>5817.9</v>
      </c>
      <c r="Z22" s="156"/>
      <c r="AA22" s="156"/>
      <c r="AB22" s="156"/>
      <c r="AC22" s="156"/>
      <c r="AD22" s="156"/>
      <c r="AE22" s="156"/>
      <c r="AF22" s="156"/>
    </row>
    <row r="23" spans="2:32" x14ac:dyDescent="0.15">
      <c r="B23" s="179"/>
      <c r="C23" s="171">
        <v>2</v>
      </c>
      <c r="D23" s="184"/>
      <c r="E23" s="180">
        <v>2310</v>
      </c>
      <c r="F23" s="180">
        <v>3150</v>
      </c>
      <c r="G23" s="180">
        <v>2677.8517478361732</v>
      </c>
      <c r="H23" s="180">
        <v>19882.099999999999</v>
      </c>
      <c r="I23" s="180">
        <v>1890</v>
      </c>
      <c r="J23" s="180">
        <v>2730</v>
      </c>
      <c r="K23" s="180">
        <v>2414.7526106920704</v>
      </c>
      <c r="L23" s="180">
        <v>34269.699999999997</v>
      </c>
      <c r="M23" s="180">
        <v>1365</v>
      </c>
      <c r="N23" s="180">
        <v>1890</v>
      </c>
      <c r="O23" s="180">
        <v>1684.5856789653863</v>
      </c>
      <c r="P23" s="180">
        <v>3847.5</v>
      </c>
      <c r="Q23" s="180">
        <v>2100</v>
      </c>
      <c r="R23" s="180">
        <v>2625</v>
      </c>
      <c r="S23" s="180">
        <v>2369.1807692307693</v>
      </c>
      <c r="T23" s="180">
        <v>2428.5</v>
      </c>
      <c r="U23" s="180">
        <v>5775</v>
      </c>
      <c r="V23" s="180">
        <v>7875</v>
      </c>
      <c r="W23" s="180">
        <v>6615.2985954569112</v>
      </c>
      <c r="X23" s="184">
        <v>5432.5</v>
      </c>
      <c r="Z23" s="156"/>
      <c r="AA23" s="156"/>
      <c r="AB23" s="156"/>
      <c r="AC23" s="156"/>
      <c r="AD23" s="156"/>
      <c r="AE23" s="156"/>
      <c r="AF23" s="156"/>
    </row>
    <row r="24" spans="2:32" x14ac:dyDescent="0.15">
      <c r="B24" s="179"/>
      <c r="C24" s="171">
        <v>3</v>
      </c>
      <c r="D24" s="184"/>
      <c r="E24" s="180">
        <v>2310</v>
      </c>
      <c r="F24" s="180">
        <v>2940</v>
      </c>
      <c r="G24" s="180">
        <v>2837.4283900974688</v>
      </c>
      <c r="H24" s="180">
        <v>26994.1</v>
      </c>
      <c r="I24" s="180">
        <v>1890</v>
      </c>
      <c r="J24" s="180">
        <v>2625</v>
      </c>
      <c r="K24" s="180">
        <v>2356.9702354557171</v>
      </c>
      <c r="L24" s="180">
        <v>35861.1</v>
      </c>
      <c r="M24" s="180">
        <v>1575</v>
      </c>
      <c r="N24" s="180">
        <v>1785</v>
      </c>
      <c r="O24" s="180">
        <v>1681.9373754980081</v>
      </c>
      <c r="P24" s="180">
        <v>7002.4</v>
      </c>
      <c r="Q24" s="180">
        <v>1890</v>
      </c>
      <c r="R24" s="180">
        <v>2520</v>
      </c>
      <c r="S24" s="180">
        <v>2310.594499865193</v>
      </c>
      <c r="T24" s="180">
        <v>3173.1</v>
      </c>
      <c r="U24" s="180">
        <v>6300</v>
      </c>
      <c r="V24" s="180">
        <v>7560</v>
      </c>
      <c r="W24" s="180">
        <v>6825.7217910447789</v>
      </c>
      <c r="X24" s="184">
        <v>5358.8</v>
      </c>
      <c r="Z24" s="156"/>
      <c r="AA24" s="156"/>
      <c r="AB24" s="156"/>
      <c r="AC24" s="156"/>
      <c r="AD24" s="156"/>
      <c r="AE24" s="156"/>
      <c r="AF24" s="156"/>
    </row>
    <row r="25" spans="2:32" x14ac:dyDescent="0.15">
      <c r="B25" s="172"/>
      <c r="C25" s="176">
        <v>4</v>
      </c>
      <c r="D25" s="185"/>
      <c r="E25" s="188">
        <v>2310</v>
      </c>
      <c r="F25" s="188">
        <v>3150</v>
      </c>
      <c r="G25" s="188">
        <v>2729.9598289462019</v>
      </c>
      <c r="H25" s="188">
        <v>31841.4</v>
      </c>
      <c r="I25" s="188">
        <v>1890</v>
      </c>
      <c r="J25" s="188">
        <v>2730</v>
      </c>
      <c r="K25" s="188">
        <v>2414.5875860911224</v>
      </c>
      <c r="L25" s="188">
        <v>30984.6</v>
      </c>
      <c r="M25" s="188">
        <v>1680</v>
      </c>
      <c r="N25" s="188">
        <v>2100</v>
      </c>
      <c r="O25" s="188">
        <v>1889.6027770121275</v>
      </c>
      <c r="P25" s="188">
        <v>6093.5</v>
      </c>
      <c r="Q25" s="188">
        <v>1890</v>
      </c>
      <c r="R25" s="188">
        <v>3045</v>
      </c>
      <c r="S25" s="188">
        <v>2575.7617504051868</v>
      </c>
      <c r="T25" s="188">
        <v>3551</v>
      </c>
      <c r="U25" s="188">
        <v>5407.5</v>
      </c>
      <c r="V25" s="188">
        <v>7480.2000000000007</v>
      </c>
      <c r="W25" s="188">
        <v>6299.5507907000419</v>
      </c>
      <c r="X25" s="185">
        <v>4751.3999999999996</v>
      </c>
      <c r="Z25" s="156"/>
      <c r="AA25" s="156"/>
      <c r="AB25" s="156"/>
      <c r="AC25" s="156"/>
      <c r="AD25" s="156"/>
      <c r="AE25" s="156"/>
      <c r="AF25" s="156"/>
    </row>
    <row r="26" spans="2:32" ht="13.5" customHeight="1" x14ac:dyDescent="0.15">
      <c r="B26" s="179"/>
      <c r="C26" s="174" t="s">
        <v>85</v>
      </c>
      <c r="D26" s="189"/>
      <c r="E26" s="729" t="s">
        <v>100</v>
      </c>
      <c r="F26" s="730"/>
      <c r="G26" s="730"/>
      <c r="H26" s="731"/>
      <c r="I26" s="729" t="s">
        <v>101</v>
      </c>
      <c r="J26" s="730"/>
      <c r="K26" s="730"/>
      <c r="L26" s="731"/>
      <c r="M26" s="729" t="s">
        <v>102</v>
      </c>
      <c r="N26" s="730"/>
      <c r="O26" s="730"/>
      <c r="P26" s="731"/>
      <c r="Q26" s="729" t="s">
        <v>103</v>
      </c>
      <c r="R26" s="730"/>
      <c r="S26" s="730"/>
      <c r="T26" s="731"/>
      <c r="U26" s="729" t="s">
        <v>104</v>
      </c>
      <c r="V26" s="730"/>
      <c r="W26" s="730"/>
      <c r="X26" s="731"/>
      <c r="Z26" s="156"/>
      <c r="AA26" s="164"/>
      <c r="AB26" s="164"/>
      <c r="AC26" s="164"/>
      <c r="AD26" s="164"/>
      <c r="AE26" s="164"/>
      <c r="AF26" s="156"/>
    </row>
    <row r="27" spans="2:32" x14ac:dyDescent="0.15">
      <c r="B27" s="166" t="s">
        <v>91</v>
      </c>
      <c r="C27" s="167"/>
      <c r="D27" s="168"/>
      <c r="E27" s="169" t="s">
        <v>92</v>
      </c>
      <c r="F27" s="170" t="s">
        <v>93</v>
      </c>
      <c r="G27" s="171" t="s">
        <v>94</v>
      </c>
      <c r="H27" s="170" t="s">
        <v>95</v>
      </c>
      <c r="I27" s="169" t="s">
        <v>92</v>
      </c>
      <c r="J27" s="170" t="s">
        <v>93</v>
      </c>
      <c r="K27" s="171" t="s">
        <v>94</v>
      </c>
      <c r="L27" s="170" t="s">
        <v>95</v>
      </c>
      <c r="M27" s="169" t="s">
        <v>92</v>
      </c>
      <c r="N27" s="170" t="s">
        <v>93</v>
      </c>
      <c r="O27" s="171" t="s">
        <v>94</v>
      </c>
      <c r="P27" s="190" t="s">
        <v>95</v>
      </c>
      <c r="Q27" s="170" t="s">
        <v>92</v>
      </c>
      <c r="R27" s="171" t="s">
        <v>93</v>
      </c>
      <c r="S27" s="170" t="s">
        <v>94</v>
      </c>
      <c r="T27" s="171" t="s">
        <v>95</v>
      </c>
      <c r="U27" s="169" t="s">
        <v>92</v>
      </c>
      <c r="V27" s="170" t="s">
        <v>93</v>
      </c>
      <c r="W27" s="171" t="s">
        <v>94</v>
      </c>
      <c r="X27" s="170" t="s">
        <v>95</v>
      </c>
      <c r="Z27" s="156"/>
      <c r="AA27" s="163"/>
      <c r="AB27" s="163"/>
      <c r="AC27" s="163"/>
      <c r="AD27" s="163"/>
      <c r="AE27" s="163"/>
      <c r="AF27" s="156"/>
    </row>
    <row r="28" spans="2:32" x14ac:dyDescent="0.15">
      <c r="B28" s="172"/>
      <c r="C28" s="173"/>
      <c r="D28" s="173"/>
      <c r="E28" s="174"/>
      <c r="F28" s="175"/>
      <c r="G28" s="176" t="s">
        <v>96</v>
      </c>
      <c r="H28" s="175"/>
      <c r="I28" s="174"/>
      <c r="J28" s="175"/>
      <c r="K28" s="176" t="s">
        <v>96</v>
      </c>
      <c r="L28" s="175"/>
      <c r="M28" s="174"/>
      <c r="N28" s="175"/>
      <c r="O28" s="176" t="s">
        <v>96</v>
      </c>
      <c r="P28" s="174"/>
      <c r="Q28" s="175"/>
      <c r="R28" s="176"/>
      <c r="S28" s="175" t="s">
        <v>96</v>
      </c>
      <c r="T28" s="176"/>
      <c r="U28" s="174"/>
      <c r="V28" s="175"/>
      <c r="W28" s="176" t="s">
        <v>96</v>
      </c>
      <c r="X28" s="175"/>
      <c r="Z28" s="156"/>
      <c r="AA28" s="163"/>
      <c r="AB28" s="163"/>
      <c r="AC28" s="163"/>
      <c r="AD28" s="163"/>
      <c r="AE28" s="163"/>
      <c r="AF28" s="156"/>
    </row>
    <row r="29" spans="2:32" x14ac:dyDescent="0.15">
      <c r="B29" s="159" t="s">
        <v>0</v>
      </c>
      <c r="C29" s="171">
        <v>19</v>
      </c>
      <c r="D29" s="178" t="s">
        <v>1</v>
      </c>
      <c r="E29" s="181">
        <v>5775</v>
      </c>
      <c r="F29" s="181">
        <v>7197</v>
      </c>
      <c r="G29" s="181">
        <v>6515</v>
      </c>
      <c r="H29" s="182">
        <v>23936</v>
      </c>
      <c r="I29" s="179">
        <v>5880</v>
      </c>
      <c r="J29" s="180">
        <v>7148</v>
      </c>
      <c r="K29" s="156">
        <v>6557</v>
      </c>
      <c r="L29" s="180">
        <v>77635</v>
      </c>
      <c r="M29" s="179">
        <v>1575</v>
      </c>
      <c r="N29" s="180">
        <v>2415</v>
      </c>
      <c r="O29" s="156">
        <v>2119</v>
      </c>
      <c r="P29" s="179">
        <v>348598</v>
      </c>
      <c r="Q29" s="180">
        <v>2573</v>
      </c>
      <c r="R29" s="156">
        <v>3050</v>
      </c>
      <c r="S29" s="180">
        <v>2865</v>
      </c>
      <c r="T29" s="156">
        <v>62372</v>
      </c>
      <c r="U29" s="179">
        <v>2625</v>
      </c>
      <c r="V29" s="180">
        <v>3150</v>
      </c>
      <c r="W29" s="156">
        <v>2891</v>
      </c>
      <c r="X29" s="180">
        <v>68450</v>
      </c>
      <c r="Z29" s="156"/>
      <c r="AA29" s="163"/>
      <c r="AB29" s="163"/>
      <c r="AC29" s="163"/>
      <c r="AD29" s="163"/>
      <c r="AE29" s="163"/>
      <c r="AF29" s="156"/>
    </row>
    <row r="30" spans="2:32" x14ac:dyDescent="0.15">
      <c r="B30" s="179"/>
      <c r="C30" s="171">
        <v>20</v>
      </c>
      <c r="D30" s="184"/>
      <c r="E30" s="181">
        <v>5565</v>
      </c>
      <c r="F30" s="181">
        <v>6930</v>
      </c>
      <c r="G30" s="181">
        <v>6227</v>
      </c>
      <c r="H30" s="179">
        <v>37262</v>
      </c>
      <c r="I30" s="179">
        <v>5622</v>
      </c>
      <c r="J30" s="180">
        <v>7140</v>
      </c>
      <c r="K30" s="156">
        <v>6241</v>
      </c>
      <c r="L30" s="180">
        <v>102434</v>
      </c>
      <c r="M30" s="179">
        <v>1470</v>
      </c>
      <c r="N30" s="180">
        <v>2415</v>
      </c>
      <c r="O30" s="156">
        <v>1975</v>
      </c>
      <c r="P30" s="179">
        <v>383050</v>
      </c>
      <c r="Q30" s="180">
        <v>2520</v>
      </c>
      <c r="R30" s="156">
        <v>3150</v>
      </c>
      <c r="S30" s="180">
        <v>2833</v>
      </c>
      <c r="T30" s="156">
        <v>63548</v>
      </c>
      <c r="U30" s="179">
        <v>2625</v>
      </c>
      <c r="V30" s="180">
        <v>3360</v>
      </c>
      <c r="W30" s="156">
        <v>2904</v>
      </c>
      <c r="X30" s="180">
        <v>70437</v>
      </c>
      <c r="Z30" s="156"/>
      <c r="AA30" s="163"/>
      <c r="AB30" s="163"/>
      <c r="AC30" s="163"/>
      <c r="AD30" s="163"/>
      <c r="AE30" s="163"/>
      <c r="AF30" s="156"/>
    </row>
    <row r="31" spans="2:32" x14ac:dyDescent="0.15">
      <c r="B31" s="179"/>
      <c r="C31" s="171">
        <v>21</v>
      </c>
      <c r="D31" s="184"/>
      <c r="E31" s="179">
        <v>5145</v>
      </c>
      <c r="F31" s="180">
        <v>6615</v>
      </c>
      <c r="G31" s="156">
        <v>5598</v>
      </c>
      <c r="H31" s="180">
        <v>58097</v>
      </c>
      <c r="I31" s="179">
        <v>5250</v>
      </c>
      <c r="J31" s="180">
        <v>6615</v>
      </c>
      <c r="K31" s="156">
        <v>5696</v>
      </c>
      <c r="L31" s="180">
        <v>91989</v>
      </c>
      <c r="M31" s="179">
        <v>1260</v>
      </c>
      <c r="N31" s="180">
        <v>2205</v>
      </c>
      <c r="O31" s="156">
        <v>1804</v>
      </c>
      <c r="P31" s="179">
        <v>484564</v>
      </c>
      <c r="Q31" s="180">
        <v>2415</v>
      </c>
      <c r="R31" s="156">
        <v>3045</v>
      </c>
      <c r="S31" s="180">
        <v>2734</v>
      </c>
      <c r="T31" s="156">
        <v>69239</v>
      </c>
      <c r="U31" s="179">
        <v>2205</v>
      </c>
      <c r="V31" s="180">
        <v>3150</v>
      </c>
      <c r="W31" s="156">
        <v>2777</v>
      </c>
      <c r="X31" s="180">
        <v>77903</v>
      </c>
      <c r="Z31" s="156"/>
      <c r="AA31" s="156"/>
      <c r="AB31" s="156"/>
      <c r="AC31" s="156"/>
      <c r="AD31" s="156"/>
      <c r="AE31" s="156"/>
      <c r="AF31" s="156"/>
    </row>
    <row r="32" spans="2:32" x14ac:dyDescent="0.15">
      <c r="B32" s="179"/>
      <c r="C32" s="171">
        <v>22</v>
      </c>
      <c r="D32" s="184"/>
      <c r="E32" s="180">
        <v>4725</v>
      </c>
      <c r="F32" s="180">
        <v>5565</v>
      </c>
      <c r="G32" s="180">
        <v>5570</v>
      </c>
      <c r="H32" s="180">
        <v>43544</v>
      </c>
      <c r="I32" s="180">
        <v>5145</v>
      </c>
      <c r="J32" s="180">
        <v>6195</v>
      </c>
      <c r="K32" s="180">
        <v>5574</v>
      </c>
      <c r="L32" s="180">
        <v>90816</v>
      </c>
      <c r="M32" s="180">
        <v>1470</v>
      </c>
      <c r="N32" s="180">
        <v>2100</v>
      </c>
      <c r="O32" s="180">
        <v>1779</v>
      </c>
      <c r="P32" s="191">
        <v>510158</v>
      </c>
      <c r="Q32" s="180">
        <v>2205</v>
      </c>
      <c r="R32" s="180">
        <v>2890</v>
      </c>
      <c r="S32" s="180">
        <v>2575</v>
      </c>
      <c r="T32" s="180">
        <v>77058</v>
      </c>
      <c r="U32" s="180">
        <v>2520</v>
      </c>
      <c r="V32" s="180">
        <v>3045</v>
      </c>
      <c r="W32" s="180">
        <v>2747</v>
      </c>
      <c r="X32" s="184">
        <v>81021</v>
      </c>
      <c r="Z32" s="156"/>
      <c r="AA32" s="164"/>
      <c r="AB32" s="163"/>
      <c r="AC32" s="163"/>
      <c r="AD32" s="163"/>
      <c r="AE32" s="163"/>
      <c r="AF32" s="156"/>
    </row>
    <row r="33" spans="2:32" x14ac:dyDescent="0.15">
      <c r="B33" s="172"/>
      <c r="C33" s="176">
        <v>23</v>
      </c>
      <c r="D33" s="185"/>
      <c r="E33" s="192">
        <v>4620</v>
      </c>
      <c r="F33" s="192">
        <v>6510</v>
      </c>
      <c r="G33" s="192">
        <v>5478.1683874686096</v>
      </c>
      <c r="H33" s="192">
        <v>95239.200000000012</v>
      </c>
      <c r="I33" s="192">
        <v>4935</v>
      </c>
      <c r="J33" s="192">
        <v>6875.4000000000005</v>
      </c>
      <c r="K33" s="192">
        <v>5595.5278256879947</v>
      </c>
      <c r="L33" s="192">
        <v>128855.20000000001</v>
      </c>
      <c r="M33" s="192">
        <v>1470</v>
      </c>
      <c r="N33" s="192">
        <v>2047.5</v>
      </c>
      <c r="O33" s="192">
        <v>1753.2285652244132</v>
      </c>
      <c r="P33" s="193">
        <v>464004.39999999997</v>
      </c>
      <c r="Q33" s="192">
        <v>2100</v>
      </c>
      <c r="R33" s="192">
        <v>2940</v>
      </c>
      <c r="S33" s="192">
        <v>2613.8664402217455</v>
      </c>
      <c r="T33" s="192">
        <v>75055.7</v>
      </c>
      <c r="U33" s="192">
        <v>2415</v>
      </c>
      <c r="V33" s="192">
        <v>3360</v>
      </c>
      <c r="W33" s="192">
        <v>2802.9026794701126</v>
      </c>
      <c r="X33" s="192">
        <v>77644.2</v>
      </c>
      <c r="Z33" s="156"/>
      <c r="AA33" s="164"/>
      <c r="AB33" s="163"/>
      <c r="AC33" s="163"/>
      <c r="AD33" s="163"/>
      <c r="AE33" s="163"/>
      <c r="AF33" s="156"/>
    </row>
    <row r="34" spans="2:32" x14ac:dyDescent="0.15">
      <c r="B34" s="179" t="s">
        <v>97</v>
      </c>
      <c r="C34" s="171">
        <v>4</v>
      </c>
      <c r="D34" s="184" t="s">
        <v>98</v>
      </c>
      <c r="E34" s="182">
        <v>5040</v>
      </c>
      <c r="F34" s="182">
        <v>6300</v>
      </c>
      <c r="G34" s="182">
        <v>5385.8529143898004</v>
      </c>
      <c r="H34" s="180">
        <v>6858.8</v>
      </c>
      <c r="I34" s="180">
        <v>5040</v>
      </c>
      <c r="J34" s="180">
        <v>6001.8</v>
      </c>
      <c r="K34" s="180">
        <v>5345.1331544089007</v>
      </c>
      <c r="L34" s="180">
        <v>14411.8</v>
      </c>
      <c r="M34" s="180">
        <v>1575</v>
      </c>
      <c r="N34" s="180">
        <v>2047.5</v>
      </c>
      <c r="O34" s="180">
        <v>1758.5785046235144</v>
      </c>
      <c r="P34" s="180">
        <v>42063</v>
      </c>
      <c r="Q34" s="180">
        <v>2520</v>
      </c>
      <c r="R34" s="180">
        <v>2940</v>
      </c>
      <c r="S34" s="180">
        <v>2691.6275902695957</v>
      </c>
      <c r="T34" s="180">
        <v>6650.7</v>
      </c>
      <c r="U34" s="180">
        <v>2730</v>
      </c>
      <c r="V34" s="180">
        <v>3097.5</v>
      </c>
      <c r="W34" s="180">
        <v>2816.9629737326754</v>
      </c>
      <c r="X34" s="184">
        <v>5533</v>
      </c>
    </row>
    <row r="35" spans="2:32" x14ac:dyDescent="0.15">
      <c r="B35" s="179"/>
      <c r="C35" s="171">
        <v>5</v>
      </c>
      <c r="D35" s="184"/>
      <c r="E35" s="182">
        <v>5040</v>
      </c>
      <c r="F35" s="182">
        <v>6090</v>
      </c>
      <c r="G35" s="182">
        <v>5286.092267985804</v>
      </c>
      <c r="H35" s="180">
        <v>8061.3</v>
      </c>
      <c r="I35" s="180">
        <v>5040</v>
      </c>
      <c r="J35" s="180">
        <v>5843.25</v>
      </c>
      <c r="K35" s="180">
        <v>5335.0714700642857</v>
      </c>
      <c r="L35" s="180">
        <v>7583.6</v>
      </c>
      <c r="M35" s="180">
        <v>1575</v>
      </c>
      <c r="N35" s="180">
        <v>2047.5</v>
      </c>
      <c r="O35" s="180">
        <v>1793.504758250192</v>
      </c>
      <c r="P35" s="180">
        <v>31249.5</v>
      </c>
      <c r="Q35" s="180">
        <v>2520</v>
      </c>
      <c r="R35" s="180">
        <v>2940</v>
      </c>
      <c r="S35" s="180">
        <v>2688.4890435297598</v>
      </c>
      <c r="T35" s="180">
        <v>6060.1</v>
      </c>
      <c r="U35" s="180">
        <v>2730</v>
      </c>
      <c r="V35" s="180">
        <v>3045</v>
      </c>
      <c r="W35" s="180">
        <v>2812.5459584761143</v>
      </c>
      <c r="X35" s="184">
        <v>6151.3</v>
      </c>
    </row>
    <row r="36" spans="2:32" x14ac:dyDescent="0.15">
      <c r="B36" s="179"/>
      <c r="C36" s="171">
        <v>6</v>
      </c>
      <c r="D36" s="184"/>
      <c r="E36" s="182">
        <v>4935</v>
      </c>
      <c r="F36" s="182">
        <v>6090</v>
      </c>
      <c r="G36" s="182">
        <v>5275.6130817207777</v>
      </c>
      <c r="H36" s="180">
        <v>7555.8</v>
      </c>
      <c r="I36" s="180">
        <v>5040</v>
      </c>
      <c r="J36" s="180">
        <v>6035.4000000000005</v>
      </c>
      <c r="K36" s="180">
        <v>5359.3906973981229</v>
      </c>
      <c r="L36" s="180">
        <v>12890</v>
      </c>
      <c r="M36" s="180">
        <v>1575</v>
      </c>
      <c r="N36" s="180">
        <v>2047.5</v>
      </c>
      <c r="O36" s="180">
        <v>1821.8098030824049</v>
      </c>
      <c r="P36" s="180">
        <v>36490</v>
      </c>
      <c r="Q36" s="180">
        <v>2520</v>
      </c>
      <c r="R36" s="180">
        <v>2940</v>
      </c>
      <c r="S36" s="180">
        <v>2719.8136503530254</v>
      </c>
      <c r="T36" s="180">
        <v>4876.7</v>
      </c>
      <c r="U36" s="180">
        <v>2730</v>
      </c>
      <c r="V36" s="180">
        <v>3045</v>
      </c>
      <c r="W36" s="180">
        <v>2836.8473536954998</v>
      </c>
      <c r="X36" s="184">
        <v>5378.1</v>
      </c>
    </row>
    <row r="37" spans="2:32" x14ac:dyDescent="0.15">
      <c r="B37" s="179"/>
      <c r="C37" s="171">
        <v>7</v>
      </c>
      <c r="D37" s="184"/>
      <c r="E37" s="182">
        <v>4725</v>
      </c>
      <c r="F37" s="182">
        <v>5985</v>
      </c>
      <c r="G37" s="182">
        <v>5164.249506207675</v>
      </c>
      <c r="H37" s="180">
        <v>5821.3</v>
      </c>
      <c r="I37" s="180">
        <v>5040</v>
      </c>
      <c r="J37" s="180">
        <v>6300</v>
      </c>
      <c r="K37" s="180">
        <v>5402.0701569355397</v>
      </c>
      <c r="L37" s="180">
        <v>7893.1</v>
      </c>
      <c r="M37" s="180">
        <v>1575</v>
      </c>
      <c r="N37" s="180">
        <v>1995</v>
      </c>
      <c r="O37" s="180">
        <v>1787.6042061464952</v>
      </c>
      <c r="P37" s="180">
        <v>38660.6</v>
      </c>
      <c r="Q37" s="180">
        <v>2310</v>
      </c>
      <c r="R37" s="180">
        <v>2940</v>
      </c>
      <c r="S37" s="180">
        <v>2609.9184202666383</v>
      </c>
      <c r="T37" s="180">
        <v>5299.8</v>
      </c>
      <c r="U37" s="180">
        <v>2625</v>
      </c>
      <c r="V37" s="180">
        <v>3045</v>
      </c>
      <c r="W37" s="180">
        <v>2816.8682174919545</v>
      </c>
      <c r="X37" s="184">
        <v>5618.2</v>
      </c>
    </row>
    <row r="38" spans="2:32" x14ac:dyDescent="0.15">
      <c r="B38" s="179"/>
      <c r="C38" s="171">
        <v>8</v>
      </c>
      <c r="D38" s="184"/>
      <c r="E38" s="182">
        <v>4620</v>
      </c>
      <c r="F38" s="182">
        <v>6090</v>
      </c>
      <c r="G38" s="182">
        <v>5251.5651242162103</v>
      </c>
      <c r="H38" s="180">
        <v>8661.9</v>
      </c>
      <c r="I38" s="180">
        <v>4935</v>
      </c>
      <c r="J38" s="180">
        <v>6300</v>
      </c>
      <c r="K38" s="180">
        <v>5481.3414918077833</v>
      </c>
      <c r="L38" s="180">
        <v>13362.8</v>
      </c>
      <c r="M38" s="180">
        <v>1680</v>
      </c>
      <c r="N38" s="180">
        <v>1995</v>
      </c>
      <c r="O38" s="180">
        <v>1817.7738649025823</v>
      </c>
      <c r="P38" s="180">
        <v>45225.5</v>
      </c>
      <c r="Q38" s="180">
        <v>2415</v>
      </c>
      <c r="R38" s="180">
        <v>2940</v>
      </c>
      <c r="S38" s="180">
        <v>2632.5842433697348</v>
      </c>
      <c r="T38" s="180">
        <v>4003.1</v>
      </c>
      <c r="U38" s="180">
        <v>2520</v>
      </c>
      <c r="V38" s="180">
        <v>3045</v>
      </c>
      <c r="W38" s="180">
        <v>2837.0364685278651</v>
      </c>
      <c r="X38" s="184">
        <v>5526.1</v>
      </c>
    </row>
    <row r="39" spans="2:32" x14ac:dyDescent="0.15">
      <c r="B39" s="179"/>
      <c r="C39" s="171">
        <v>9</v>
      </c>
      <c r="D39" s="184"/>
      <c r="E39" s="182">
        <v>4725</v>
      </c>
      <c r="F39" s="182">
        <v>6300</v>
      </c>
      <c r="G39" s="182">
        <v>5286.1783220678899</v>
      </c>
      <c r="H39" s="180">
        <v>6557.7</v>
      </c>
      <c r="I39" s="180">
        <v>5145</v>
      </c>
      <c r="J39" s="180">
        <v>6325.2</v>
      </c>
      <c r="K39" s="180">
        <v>5636.1225797229508</v>
      </c>
      <c r="L39" s="180">
        <v>8663.7999999999993</v>
      </c>
      <c r="M39" s="180">
        <v>1732.5</v>
      </c>
      <c r="N39" s="180">
        <v>1995</v>
      </c>
      <c r="O39" s="180">
        <v>1845.5088405380654</v>
      </c>
      <c r="P39" s="180">
        <v>35348.199999999997</v>
      </c>
      <c r="Q39" s="180">
        <v>2310</v>
      </c>
      <c r="R39" s="180">
        <v>2940</v>
      </c>
      <c r="S39" s="180">
        <v>2593.5379030273193</v>
      </c>
      <c r="T39" s="180">
        <v>4671.1000000000004</v>
      </c>
      <c r="U39" s="180">
        <v>2625</v>
      </c>
      <c r="V39" s="180">
        <v>3150</v>
      </c>
      <c r="W39" s="180">
        <v>2894.5373748609582</v>
      </c>
      <c r="X39" s="184">
        <v>5392</v>
      </c>
    </row>
    <row r="40" spans="2:32" x14ac:dyDescent="0.15">
      <c r="B40" s="179"/>
      <c r="C40" s="171">
        <v>10</v>
      </c>
      <c r="D40" s="184"/>
      <c r="E40" s="182">
        <v>5040</v>
      </c>
      <c r="F40" s="182">
        <v>6300</v>
      </c>
      <c r="G40" s="182">
        <v>5464.8848215373391</v>
      </c>
      <c r="H40" s="180">
        <v>8878.2999999999993</v>
      </c>
      <c r="I40" s="180">
        <v>5145</v>
      </c>
      <c r="J40" s="180">
        <v>6875.4000000000005</v>
      </c>
      <c r="K40" s="180">
        <v>5649.7558359107916</v>
      </c>
      <c r="L40" s="180">
        <v>7002.4</v>
      </c>
      <c r="M40" s="180">
        <v>1575</v>
      </c>
      <c r="N40" s="180">
        <v>1995</v>
      </c>
      <c r="O40" s="180">
        <v>1783.3070905892787</v>
      </c>
      <c r="P40" s="180">
        <v>36187.1</v>
      </c>
      <c r="Q40" s="180">
        <v>2100</v>
      </c>
      <c r="R40" s="180">
        <v>2730</v>
      </c>
      <c r="S40" s="180">
        <v>2425.6552263525946</v>
      </c>
      <c r="T40" s="180">
        <v>6017.1</v>
      </c>
      <c r="U40" s="180">
        <v>2625</v>
      </c>
      <c r="V40" s="180">
        <v>3150</v>
      </c>
      <c r="W40" s="180">
        <v>2843.3248993447542</v>
      </c>
      <c r="X40" s="184">
        <v>5507.1</v>
      </c>
    </row>
    <row r="41" spans="2:32" x14ac:dyDescent="0.15">
      <c r="B41" s="179"/>
      <c r="C41" s="171">
        <v>11</v>
      </c>
      <c r="D41" s="184"/>
      <c r="E41" s="182">
        <v>5250</v>
      </c>
      <c r="F41" s="182">
        <v>6300</v>
      </c>
      <c r="G41" s="182">
        <v>5670.7733801955992</v>
      </c>
      <c r="H41" s="180">
        <v>10057.700000000001</v>
      </c>
      <c r="I41" s="180">
        <v>5463.1500000000005</v>
      </c>
      <c r="J41" s="180">
        <v>6487.9500000000007</v>
      </c>
      <c r="K41" s="180">
        <v>6011.5348339347966</v>
      </c>
      <c r="L41" s="180">
        <v>9659.2999999999993</v>
      </c>
      <c r="M41" s="180">
        <v>1470</v>
      </c>
      <c r="N41" s="180">
        <v>1992.9</v>
      </c>
      <c r="O41" s="180">
        <v>1712.0844801307678</v>
      </c>
      <c r="P41" s="180">
        <v>30407.599999999999</v>
      </c>
      <c r="Q41" s="180">
        <v>2415</v>
      </c>
      <c r="R41" s="180">
        <v>2835</v>
      </c>
      <c r="S41" s="180">
        <v>2631.1804747831056</v>
      </c>
      <c r="T41" s="180">
        <v>5584.5</v>
      </c>
      <c r="U41" s="180">
        <v>2625</v>
      </c>
      <c r="V41" s="180">
        <v>3360</v>
      </c>
      <c r="W41" s="180">
        <v>2963.0142338384303</v>
      </c>
      <c r="X41" s="184">
        <v>6837.4</v>
      </c>
    </row>
    <row r="42" spans="2:32" x14ac:dyDescent="0.15">
      <c r="B42" s="179"/>
      <c r="C42" s="171">
        <v>12</v>
      </c>
      <c r="D42" s="184"/>
      <c r="E42" s="182">
        <v>5250</v>
      </c>
      <c r="F42" s="182">
        <v>6510</v>
      </c>
      <c r="G42" s="182">
        <v>5828.3543423271485</v>
      </c>
      <c r="H42" s="180">
        <v>12594.6</v>
      </c>
      <c r="I42" s="180">
        <v>5460</v>
      </c>
      <c r="J42" s="180">
        <v>6630.75</v>
      </c>
      <c r="K42" s="180">
        <v>6102.528856072533</v>
      </c>
      <c r="L42" s="180">
        <v>27723.1</v>
      </c>
      <c r="M42" s="180">
        <v>1470</v>
      </c>
      <c r="N42" s="180">
        <v>1890</v>
      </c>
      <c r="O42" s="180">
        <v>1685.8232382922138</v>
      </c>
      <c r="P42" s="180">
        <v>43813.3</v>
      </c>
      <c r="Q42" s="180">
        <v>2100</v>
      </c>
      <c r="R42" s="180">
        <v>2835</v>
      </c>
      <c r="S42" s="180">
        <v>2521.0698516729908</v>
      </c>
      <c r="T42" s="180">
        <v>13065.8</v>
      </c>
      <c r="U42" s="180">
        <v>2415</v>
      </c>
      <c r="V42" s="180">
        <v>3129</v>
      </c>
      <c r="W42" s="180">
        <v>2733.1541561496097</v>
      </c>
      <c r="X42" s="184">
        <v>8796.6</v>
      </c>
    </row>
    <row r="43" spans="2:32" x14ac:dyDescent="0.15">
      <c r="B43" s="179" t="s">
        <v>99</v>
      </c>
      <c r="C43" s="171">
        <v>1</v>
      </c>
      <c r="D43" s="184" t="s">
        <v>98</v>
      </c>
      <c r="E43" s="182">
        <v>4725</v>
      </c>
      <c r="F43" s="182">
        <v>6090</v>
      </c>
      <c r="G43" s="182">
        <v>5254.2690014903119</v>
      </c>
      <c r="H43" s="180">
        <v>7817.4</v>
      </c>
      <c r="I43" s="180">
        <v>4625.25</v>
      </c>
      <c r="J43" s="180">
        <v>6365.1</v>
      </c>
      <c r="K43" s="180">
        <v>5448.2917652626602</v>
      </c>
      <c r="L43" s="180">
        <v>7938.3</v>
      </c>
      <c r="M43" s="180">
        <v>1470</v>
      </c>
      <c r="N43" s="180">
        <v>2047.5</v>
      </c>
      <c r="O43" s="180">
        <v>1769.8667992498033</v>
      </c>
      <c r="P43" s="180">
        <v>41147.5</v>
      </c>
      <c r="Q43" s="180">
        <v>2100</v>
      </c>
      <c r="R43" s="180">
        <v>2730</v>
      </c>
      <c r="S43" s="180">
        <v>2553.3331055688423</v>
      </c>
      <c r="T43" s="180">
        <v>5758.5</v>
      </c>
      <c r="U43" s="180">
        <v>2310</v>
      </c>
      <c r="V43" s="180">
        <v>3150</v>
      </c>
      <c r="W43" s="180">
        <v>2731.2762797074956</v>
      </c>
      <c r="X43" s="184">
        <v>7766.3</v>
      </c>
    </row>
    <row r="44" spans="2:32" x14ac:dyDescent="0.15">
      <c r="B44" s="179"/>
      <c r="C44" s="171">
        <v>2</v>
      </c>
      <c r="D44" s="184"/>
      <c r="E44" s="182">
        <v>4588.5</v>
      </c>
      <c r="F44" s="182">
        <v>6111</v>
      </c>
      <c r="G44" s="182">
        <v>5197.8763191280796</v>
      </c>
      <c r="H44" s="180">
        <v>9910.9</v>
      </c>
      <c r="I44" s="180">
        <v>4672.5</v>
      </c>
      <c r="J44" s="180">
        <v>6337.8</v>
      </c>
      <c r="K44" s="180">
        <v>5462.0632794637286</v>
      </c>
      <c r="L44" s="180">
        <v>6440.2</v>
      </c>
      <c r="M44" s="180">
        <v>1260</v>
      </c>
      <c r="N44" s="180">
        <v>2005.5</v>
      </c>
      <c r="O44" s="180">
        <v>1595.7991855089219</v>
      </c>
      <c r="P44" s="180">
        <v>32679</v>
      </c>
      <c r="Q44" s="180">
        <v>1890</v>
      </c>
      <c r="R44" s="180">
        <v>2730</v>
      </c>
      <c r="S44" s="180">
        <v>2388.3654154330879</v>
      </c>
      <c r="T44" s="180">
        <v>5014.2</v>
      </c>
      <c r="U44" s="180">
        <v>1785</v>
      </c>
      <c r="V44" s="180">
        <v>3150</v>
      </c>
      <c r="W44" s="180">
        <v>2414.9627825698981</v>
      </c>
      <c r="X44" s="184">
        <v>5677.2</v>
      </c>
    </row>
    <row r="45" spans="2:32" x14ac:dyDescent="0.15">
      <c r="B45" s="179"/>
      <c r="C45" s="171">
        <v>3</v>
      </c>
      <c r="D45" s="184"/>
      <c r="E45" s="182">
        <v>5040</v>
      </c>
      <c r="F45" s="182">
        <v>6300</v>
      </c>
      <c r="G45" s="182">
        <v>5462.2210729504313</v>
      </c>
      <c r="H45" s="180">
        <v>7230.7</v>
      </c>
      <c r="I45" s="180">
        <v>5250</v>
      </c>
      <c r="J45" s="180">
        <v>6828.1500000000005</v>
      </c>
      <c r="K45" s="180">
        <v>5670.5225930362249</v>
      </c>
      <c r="L45" s="180">
        <v>7832.9</v>
      </c>
      <c r="M45" s="180">
        <v>1365</v>
      </c>
      <c r="N45" s="180">
        <v>1995</v>
      </c>
      <c r="O45" s="180">
        <v>1680.2713742712585</v>
      </c>
      <c r="P45" s="180">
        <v>36205</v>
      </c>
      <c r="Q45" s="180">
        <v>1785</v>
      </c>
      <c r="R45" s="180">
        <v>2730</v>
      </c>
      <c r="S45" s="180">
        <v>2414.5457217800285</v>
      </c>
      <c r="T45" s="180">
        <v>6006.6</v>
      </c>
      <c r="U45" s="180">
        <v>2100</v>
      </c>
      <c r="V45" s="180">
        <v>2940</v>
      </c>
      <c r="W45" s="180">
        <v>2625.5089232103564</v>
      </c>
      <c r="X45" s="184">
        <v>6974.2</v>
      </c>
    </row>
    <row r="46" spans="2:32" x14ac:dyDescent="0.15">
      <c r="B46" s="172"/>
      <c r="C46" s="176">
        <v>4</v>
      </c>
      <c r="D46" s="185"/>
      <c r="E46" s="194">
        <v>5250</v>
      </c>
      <c r="F46" s="194">
        <v>6825</v>
      </c>
      <c r="G46" s="194">
        <v>6308.2043576258457</v>
      </c>
      <c r="H46" s="188">
        <v>9072.4</v>
      </c>
      <c r="I46" s="188">
        <v>5460</v>
      </c>
      <c r="J46" s="188">
        <v>6542.55</v>
      </c>
      <c r="K46" s="188">
        <v>5987.7900822669108</v>
      </c>
      <c r="L46" s="188">
        <v>6966.8</v>
      </c>
      <c r="M46" s="188">
        <v>1575</v>
      </c>
      <c r="N46" s="188">
        <v>2310</v>
      </c>
      <c r="O46" s="188">
        <v>2099.4894977634917</v>
      </c>
      <c r="P46" s="188">
        <v>34111.5</v>
      </c>
      <c r="Q46" s="188">
        <v>1890</v>
      </c>
      <c r="R46" s="188">
        <v>2625</v>
      </c>
      <c r="S46" s="188">
        <v>2417.7847971588585</v>
      </c>
      <c r="T46" s="188">
        <v>5216.2</v>
      </c>
      <c r="U46" s="188">
        <v>1958.25</v>
      </c>
      <c r="V46" s="188">
        <v>2940</v>
      </c>
      <c r="W46" s="188">
        <v>2520.4356504408738</v>
      </c>
      <c r="X46" s="185">
        <v>5691.7</v>
      </c>
    </row>
    <row r="47" spans="2:32" ht="3" customHeight="1" x14ac:dyDescent="0.15">
      <c r="B47" s="156"/>
      <c r="C47" s="171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32" ht="12.75" customHeight="1" x14ac:dyDescent="0.15">
      <c r="B48" s="158" t="s">
        <v>105</v>
      </c>
      <c r="C48" s="157" t="s">
        <v>106</v>
      </c>
    </row>
    <row r="49" spans="2:26" ht="12.75" customHeight="1" x14ac:dyDescent="0.15">
      <c r="B49" s="195" t="s">
        <v>107</v>
      </c>
      <c r="C49" s="157" t="s">
        <v>108</v>
      </c>
      <c r="X49" s="199"/>
      <c r="Y49" s="156"/>
      <c r="Z49" s="156"/>
    </row>
    <row r="50" spans="2:26" ht="12.75" customHeight="1" x14ac:dyDescent="0.15">
      <c r="B50" s="195"/>
      <c r="X50" s="199"/>
      <c r="Y50" s="156"/>
      <c r="Z50" s="156"/>
    </row>
    <row r="51" spans="2:26" x14ac:dyDescent="0.15">
      <c r="X51" s="199"/>
      <c r="Y51" s="156"/>
      <c r="Z51" s="156"/>
    </row>
    <row r="52" spans="2:26" x14ac:dyDescent="0.15">
      <c r="X52" s="199"/>
      <c r="Y52" s="156"/>
      <c r="Z52" s="156"/>
    </row>
    <row r="53" spans="2:26" x14ac:dyDescent="0.15">
      <c r="X53" s="199"/>
      <c r="Y53" s="156"/>
      <c r="Z53" s="156"/>
    </row>
    <row r="54" spans="2:26" x14ac:dyDescent="0.15">
      <c r="X54" s="199"/>
      <c r="Y54" s="156"/>
      <c r="Z54" s="156"/>
    </row>
    <row r="55" spans="2:26" x14ac:dyDescent="0.15">
      <c r="X55" s="156"/>
      <c r="Y55" s="156"/>
      <c r="Z55" s="156"/>
    </row>
    <row r="56" spans="2:26" x14ac:dyDescent="0.15">
      <c r="X56" s="156"/>
      <c r="Y56" s="156"/>
      <c r="Z56" s="156"/>
    </row>
    <row r="57" spans="2:26" x14ac:dyDescent="0.15">
      <c r="X57" s="156"/>
      <c r="Y57" s="156"/>
      <c r="Z57" s="156"/>
    </row>
    <row r="58" spans="2:26" x14ac:dyDescent="0.15">
      <c r="X58" s="156"/>
      <c r="Y58" s="156"/>
      <c r="Z58" s="156"/>
    </row>
    <row r="59" spans="2:26" x14ac:dyDescent="0.15">
      <c r="X59" s="156"/>
      <c r="Y59" s="156"/>
      <c r="Z59" s="156"/>
    </row>
    <row r="60" spans="2:26" x14ac:dyDescent="0.15">
      <c r="X60" s="156"/>
      <c r="Y60" s="156"/>
      <c r="Z60" s="156"/>
    </row>
    <row r="61" spans="2:26" x14ac:dyDescent="0.15">
      <c r="X61" s="156"/>
      <c r="Y61" s="156"/>
      <c r="Z61" s="156"/>
    </row>
    <row r="62" spans="2:26" x14ac:dyDescent="0.15">
      <c r="X62" s="156"/>
      <c r="Y62" s="156"/>
      <c r="Z62" s="156"/>
    </row>
    <row r="63" spans="2:26" x14ac:dyDescent="0.15">
      <c r="X63" s="156"/>
      <c r="Y63" s="156"/>
      <c r="Z63" s="156"/>
    </row>
    <row r="64" spans="2:26" x14ac:dyDescent="0.15">
      <c r="X64" s="156"/>
      <c r="Y64" s="156"/>
      <c r="Z64" s="156"/>
    </row>
    <row r="65" spans="24:26" x14ac:dyDescent="0.15">
      <c r="X65" s="156"/>
      <c r="Y65" s="156"/>
      <c r="Z65" s="156"/>
    </row>
    <row r="66" spans="24:26" x14ac:dyDescent="0.15">
      <c r="X66" s="156"/>
      <c r="Y66" s="156"/>
      <c r="Z66" s="156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198" customWidth="1"/>
    <col min="2" max="2" width="4.125" style="198" customWidth="1"/>
    <col min="3" max="3" width="3.125" style="198" customWidth="1"/>
    <col min="4" max="4" width="2.625" style="198" customWidth="1"/>
    <col min="5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9" width="5.875" style="198" customWidth="1"/>
    <col min="20" max="20" width="8.125" style="198" customWidth="1"/>
    <col min="21" max="23" width="5.875" style="198" customWidth="1"/>
    <col min="24" max="24" width="8.125" style="198" customWidth="1"/>
    <col min="25" max="16384" width="7.5" style="198"/>
  </cols>
  <sheetData>
    <row r="3" spans="2:32" x14ac:dyDescent="0.15">
      <c r="B3" s="198" t="s">
        <v>109</v>
      </c>
      <c r="Z3" s="199"/>
      <c r="AA3" s="199"/>
      <c r="AB3" s="199"/>
      <c r="AC3" s="199"/>
      <c r="AD3" s="199"/>
      <c r="AE3" s="199"/>
      <c r="AF3" s="199"/>
    </row>
    <row r="4" spans="2:32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X4" s="200" t="s">
        <v>84</v>
      </c>
      <c r="Z4" s="199"/>
      <c r="AA4" s="199"/>
      <c r="AB4" s="199"/>
      <c r="AC4" s="199"/>
      <c r="AD4" s="199"/>
      <c r="AE4" s="199"/>
      <c r="AF4" s="199"/>
    </row>
    <row r="5" spans="2:32" ht="6" customHeight="1" x14ac:dyDescent="0.15">
      <c r="B5" s="199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199"/>
      <c r="X5" s="200"/>
      <c r="Z5" s="199"/>
      <c r="AA5" s="199"/>
      <c r="AB5" s="199"/>
      <c r="AC5" s="199"/>
      <c r="AD5" s="199"/>
      <c r="AE5" s="199"/>
      <c r="AF5" s="199"/>
    </row>
    <row r="6" spans="2:32" ht="13.5" x14ac:dyDescent="0.15">
      <c r="B6" s="202"/>
      <c r="C6" s="203" t="s">
        <v>85</v>
      </c>
      <c r="D6" s="204"/>
      <c r="E6" s="732" t="s">
        <v>110</v>
      </c>
      <c r="F6" s="733"/>
      <c r="G6" s="733"/>
      <c r="H6" s="734"/>
      <c r="I6" s="732" t="s">
        <v>111</v>
      </c>
      <c r="J6" s="733"/>
      <c r="K6" s="733"/>
      <c r="L6" s="734"/>
      <c r="M6" s="732" t="s">
        <v>112</v>
      </c>
      <c r="N6" s="733"/>
      <c r="O6" s="733"/>
      <c r="P6" s="734"/>
      <c r="Q6" s="732" t="s">
        <v>113</v>
      </c>
      <c r="R6" s="733"/>
      <c r="S6" s="733"/>
      <c r="T6" s="734"/>
      <c r="U6" s="732" t="s">
        <v>114</v>
      </c>
      <c r="V6" s="733"/>
      <c r="W6" s="733"/>
      <c r="X6" s="734"/>
      <c r="Z6" s="177"/>
      <c r="AA6" s="165"/>
      <c r="AB6" s="165"/>
      <c r="AC6" s="165"/>
      <c r="AD6" s="165"/>
      <c r="AE6" s="165"/>
      <c r="AF6" s="165"/>
    </row>
    <row r="7" spans="2:32" ht="13.5" x14ac:dyDescent="0.15">
      <c r="B7" s="205" t="s">
        <v>91</v>
      </c>
      <c r="C7" s="206"/>
      <c r="D7" s="207"/>
      <c r="E7" s="208" t="s">
        <v>92</v>
      </c>
      <c r="F7" s="209" t="s">
        <v>93</v>
      </c>
      <c r="G7" s="210" t="s">
        <v>94</v>
      </c>
      <c r="H7" s="209" t="s">
        <v>95</v>
      </c>
      <c r="I7" s="208" t="s">
        <v>92</v>
      </c>
      <c r="J7" s="209" t="s">
        <v>93</v>
      </c>
      <c r="K7" s="211" t="s">
        <v>94</v>
      </c>
      <c r="L7" s="209" t="s">
        <v>95</v>
      </c>
      <c r="M7" s="208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1" t="s">
        <v>94</v>
      </c>
      <c r="T7" s="209" t="s">
        <v>95</v>
      </c>
      <c r="U7" s="209" t="s">
        <v>92</v>
      </c>
      <c r="V7" s="212" t="s">
        <v>93</v>
      </c>
      <c r="W7" s="209" t="s">
        <v>94</v>
      </c>
      <c r="X7" s="213" t="s">
        <v>95</v>
      </c>
      <c r="Z7" s="177"/>
      <c r="AA7" s="177"/>
      <c r="AB7" s="177"/>
      <c r="AC7" s="177"/>
      <c r="AD7" s="177"/>
      <c r="AE7" s="177"/>
      <c r="AF7" s="177"/>
    </row>
    <row r="8" spans="2:32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5" t="s">
        <v>96</v>
      </c>
      <c r="L8" s="216"/>
      <c r="M8" s="215"/>
      <c r="N8" s="216"/>
      <c r="O8" s="215" t="s">
        <v>96</v>
      </c>
      <c r="P8" s="216"/>
      <c r="Q8" s="215"/>
      <c r="R8" s="216"/>
      <c r="S8" s="215" t="s">
        <v>96</v>
      </c>
      <c r="T8" s="216"/>
      <c r="U8" s="216"/>
      <c r="V8" s="217"/>
      <c r="W8" s="216" t="s">
        <v>96</v>
      </c>
      <c r="X8" s="218"/>
      <c r="Z8" s="177"/>
      <c r="AA8" s="177"/>
      <c r="AB8" s="177"/>
      <c r="AC8" s="177"/>
      <c r="AD8" s="177"/>
      <c r="AE8" s="177"/>
      <c r="AF8" s="177"/>
    </row>
    <row r="9" spans="2:32" ht="13.5" x14ac:dyDescent="0.15">
      <c r="B9" s="159" t="s">
        <v>0</v>
      </c>
      <c r="C9" s="171">
        <v>19</v>
      </c>
      <c r="D9" s="178" t="s">
        <v>1</v>
      </c>
      <c r="E9" s="219">
        <v>2625</v>
      </c>
      <c r="F9" s="220">
        <v>3411</v>
      </c>
      <c r="G9" s="199">
        <v>3010</v>
      </c>
      <c r="H9" s="220">
        <v>57715</v>
      </c>
      <c r="I9" s="219">
        <v>2205</v>
      </c>
      <c r="J9" s="220">
        <v>2993</v>
      </c>
      <c r="K9" s="219">
        <v>2628</v>
      </c>
      <c r="L9" s="220">
        <v>77707</v>
      </c>
      <c r="M9" s="219">
        <v>1155</v>
      </c>
      <c r="N9" s="220">
        <v>1658</v>
      </c>
      <c r="O9" s="219">
        <v>1406</v>
      </c>
      <c r="P9" s="220">
        <v>76986</v>
      </c>
      <c r="Q9" s="181">
        <v>2520</v>
      </c>
      <c r="R9" s="181">
        <v>3518</v>
      </c>
      <c r="S9" s="181">
        <v>2961</v>
      </c>
      <c r="T9" s="220">
        <v>346675</v>
      </c>
      <c r="U9" s="220">
        <v>4682</v>
      </c>
      <c r="V9" s="199">
        <v>6195</v>
      </c>
      <c r="W9" s="220">
        <v>5228</v>
      </c>
      <c r="X9" s="221">
        <v>59045</v>
      </c>
      <c r="Z9" s="177"/>
      <c r="AA9" s="177"/>
      <c r="AB9" s="177"/>
      <c r="AC9" s="177"/>
      <c r="AD9" s="177"/>
      <c r="AE9" s="177"/>
      <c r="AF9" s="177"/>
    </row>
    <row r="10" spans="2:32" ht="13.5" x14ac:dyDescent="0.15">
      <c r="B10" s="179"/>
      <c r="C10" s="171">
        <v>20</v>
      </c>
      <c r="D10" s="184"/>
      <c r="E10" s="219">
        <v>2730</v>
      </c>
      <c r="F10" s="220">
        <v>3465</v>
      </c>
      <c r="G10" s="199">
        <v>3024</v>
      </c>
      <c r="H10" s="220">
        <v>57676</v>
      </c>
      <c r="I10" s="219">
        <v>1890</v>
      </c>
      <c r="J10" s="220">
        <v>2940</v>
      </c>
      <c r="K10" s="219">
        <v>2470</v>
      </c>
      <c r="L10" s="220">
        <v>68642</v>
      </c>
      <c r="M10" s="219">
        <v>1050</v>
      </c>
      <c r="N10" s="220">
        <v>1680</v>
      </c>
      <c r="O10" s="219">
        <v>1336</v>
      </c>
      <c r="P10" s="220">
        <v>113807</v>
      </c>
      <c r="Q10" s="181">
        <v>2468</v>
      </c>
      <c r="R10" s="181">
        <v>3051</v>
      </c>
      <c r="S10" s="181">
        <v>2836</v>
      </c>
      <c r="T10" s="220">
        <v>500506</v>
      </c>
      <c r="U10" s="220">
        <v>4515</v>
      </c>
      <c r="V10" s="199">
        <v>6090</v>
      </c>
      <c r="W10" s="220">
        <v>5180</v>
      </c>
      <c r="X10" s="221">
        <v>53116</v>
      </c>
      <c r="Z10" s="177"/>
      <c r="AA10" s="177"/>
      <c r="AB10" s="177"/>
      <c r="AC10" s="177"/>
      <c r="AD10" s="177"/>
      <c r="AE10" s="177"/>
      <c r="AF10" s="177"/>
    </row>
    <row r="11" spans="2:32" x14ac:dyDescent="0.15">
      <c r="B11" s="179"/>
      <c r="C11" s="171">
        <v>21</v>
      </c>
      <c r="D11" s="184"/>
      <c r="E11" s="219">
        <v>2573</v>
      </c>
      <c r="F11" s="220">
        <v>3360</v>
      </c>
      <c r="G11" s="199">
        <v>2962</v>
      </c>
      <c r="H11" s="220">
        <v>61416</v>
      </c>
      <c r="I11" s="219">
        <v>1785</v>
      </c>
      <c r="J11" s="220">
        <v>2730</v>
      </c>
      <c r="K11" s="219">
        <v>2321</v>
      </c>
      <c r="L11" s="220">
        <v>66313</v>
      </c>
      <c r="M11" s="219">
        <v>945</v>
      </c>
      <c r="N11" s="220">
        <v>1680</v>
      </c>
      <c r="O11" s="219">
        <v>1294</v>
      </c>
      <c r="P11" s="220">
        <v>100840</v>
      </c>
      <c r="Q11" s="219">
        <v>2405</v>
      </c>
      <c r="R11" s="220">
        <v>3380</v>
      </c>
      <c r="S11" s="219">
        <v>2765</v>
      </c>
      <c r="T11" s="220">
        <v>480077</v>
      </c>
      <c r="U11" s="220">
        <v>3675</v>
      </c>
      <c r="V11" s="199">
        <v>5670</v>
      </c>
      <c r="W11" s="220">
        <v>4474</v>
      </c>
      <c r="X11" s="221">
        <v>56167</v>
      </c>
      <c r="Z11" s="199"/>
      <c r="AA11" s="199"/>
      <c r="AB11" s="199"/>
      <c r="AC11" s="199"/>
      <c r="AD11" s="199"/>
      <c r="AE11" s="199"/>
      <c r="AF11" s="199"/>
    </row>
    <row r="12" spans="2:32" x14ac:dyDescent="0.15">
      <c r="B12" s="179"/>
      <c r="C12" s="171">
        <v>22</v>
      </c>
      <c r="D12" s="184"/>
      <c r="E12" s="220">
        <v>2625</v>
      </c>
      <c r="F12" s="220">
        <v>3203</v>
      </c>
      <c r="G12" s="220">
        <v>2909</v>
      </c>
      <c r="H12" s="220">
        <v>65459</v>
      </c>
      <c r="I12" s="220">
        <v>1995</v>
      </c>
      <c r="J12" s="220">
        <v>2835</v>
      </c>
      <c r="K12" s="220">
        <v>2375</v>
      </c>
      <c r="L12" s="220">
        <v>57738</v>
      </c>
      <c r="M12" s="220">
        <v>945</v>
      </c>
      <c r="N12" s="220">
        <v>1575</v>
      </c>
      <c r="O12" s="220">
        <v>1286</v>
      </c>
      <c r="P12" s="220">
        <v>106053</v>
      </c>
      <c r="Q12" s="220">
        <v>2310</v>
      </c>
      <c r="R12" s="220">
        <v>2783</v>
      </c>
      <c r="S12" s="220">
        <v>2586</v>
      </c>
      <c r="T12" s="220">
        <v>567129</v>
      </c>
      <c r="U12" s="220">
        <v>4200</v>
      </c>
      <c r="V12" s="220">
        <v>5880</v>
      </c>
      <c r="W12" s="220">
        <v>4763</v>
      </c>
      <c r="X12" s="221">
        <v>60385</v>
      </c>
      <c r="Z12" s="199"/>
      <c r="AA12" s="199"/>
      <c r="AB12" s="199"/>
      <c r="AC12" s="199"/>
      <c r="AD12" s="199"/>
      <c r="AE12" s="199"/>
      <c r="AF12" s="199"/>
    </row>
    <row r="13" spans="2:32" ht="13.5" x14ac:dyDescent="0.15">
      <c r="B13" s="172"/>
      <c r="C13" s="176">
        <v>23</v>
      </c>
      <c r="D13" s="185"/>
      <c r="E13" s="186">
        <v>2625</v>
      </c>
      <c r="F13" s="186">
        <v>3465</v>
      </c>
      <c r="G13" s="186">
        <v>2918.9504933259377</v>
      </c>
      <c r="H13" s="186">
        <v>76622.3</v>
      </c>
      <c r="I13" s="186">
        <v>2047.5</v>
      </c>
      <c r="J13" s="186">
        <v>2730</v>
      </c>
      <c r="K13" s="186">
        <v>2405.3677003886628</v>
      </c>
      <c r="L13" s="186">
        <v>65475.799999999996</v>
      </c>
      <c r="M13" s="186">
        <v>1050</v>
      </c>
      <c r="N13" s="186">
        <v>1622.25</v>
      </c>
      <c r="O13" s="186">
        <v>1256.547593343802</v>
      </c>
      <c r="P13" s="186">
        <v>104603</v>
      </c>
      <c r="Q13" s="186">
        <v>2047.5</v>
      </c>
      <c r="R13" s="186">
        <v>3150</v>
      </c>
      <c r="S13" s="186">
        <v>2657.4507429234372</v>
      </c>
      <c r="T13" s="186">
        <v>632040.6</v>
      </c>
      <c r="U13" s="186">
        <v>4200</v>
      </c>
      <c r="V13" s="186">
        <v>5786.55</v>
      </c>
      <c r="W13" s="186">
        <v>4795.3564985462108</v>
      </c>
      <c r="X13" s="187">
        <v>47254.5</v>
      </c>
      <c r="Z13" s="177"/>
      <c r="AA13" s="177"/>
      <c r="AB13" s="177"/>
      <c r="AC13" s="177"/>
      <c r="AD13" s="177"/>
      <c r="AE13" s="199"/>
      <c r="AF13" s="199"/>
    </row>
    <row r="14" spans="2:32" ht="13.5" x14ac:dyDescent="0.15">
      <c r="B14" s="179" t="s">
        <v>97</v>
      </c>
      <c r="C14" s="171">
        <v>4</v>
      </c>
      <c r="D14" s="184" t="s">
        <v>115</v>
      </c>
      <c r="E14" s="220">
        <v>2730</v>
      </c>
      <c r="F14" s="220">
        <v>3097.5</v>
      </c>
      <c r="G14" s="220">
        <v>2930.4345385914376</v>
      </c>
      <c r="H14" s="220">
        <v>5870.9</v>
      </c>
      <c r="I14" s="220">
        <v>2100</v>
      </c>
      <c r="J14" s="220">
        <v>2730</v>
      </c>
      <c r="K14" s="220">
        <v>2424.6825630551461</v>
      </c>
      <c r="L14" s="220">
        <v>5701.5</v>
      </c>
      <c r="M14" s="220">
        <v>1155</v>
      </c>
      <c r="N14" s="220">
        <v>1508.8500000000001</v>
      </c>
      <c r="O14" s="220">
        <v>1297.2384315635659</v>
      </c>
      <c r="P14" s="220">
        <v>7737.8</v>
      </c>
      <c r="Q14" s="220">
        <v>2415</v>
      </c>
      <c r="R14" s="220">
        <v>2940</v>
      </c>
      <c r="S14" s="220">
        <v>2668.8359766645322</v>
      </c>
      <c r="T14" s="220">
        <v>60301.7</v>
      </c>
      <c r="U14" s="220">
        <v>4200</v>
      </c>
      <c r="V14" s="220">
        <v>4935</v>
      </c>
      <c r="W14" s="220">
        <v>4499.5379229871642</v>
      </c>
      <c r="X14" s="221">
        <v>3339.3</v>
      </c>
      <c r="Z14" s="165"/>
      <c r="AA14" s="177"/>
      <c r="AB14" s="177"/>
      <c r="AC14" s="177"/>
      <c r="AD14" s="177"/>
      <c r="AE14" s="199"/>
      <c r="AF14" s="199"/>
    </row>
    <row r="15" spans="2:32" ht="13.5" x14ac:dyDescent="0.15">
      <c r="B15" s="179"/>
      <c r="C15" s="171">
        <v>5</v>
      </c>
      <c r="D15" s="184"/>
      <c r="E15" s="220">
        <v>2730</v>
      </c>
      <c r="F15" s="220">
        <v>3097.5</v>
      </c>
      <c r="G15" s="220">
        <v>2919.1055920478984</v>
      </c>
      <c r="H15" s="220">
        <v>5878</v>
      </c>
      <c r="I15" s="220">
        <v>2100</v>
      </c>
      <c r="J15" s="220">
        <v>2730</v>
      </c>
      <c r="K15" s="220">
        <v>2414.3857375004727</v>
      </c>
      <c r="L15" s="220">
        <v>5509.4</v>
      </c>
      <c r="M15" s="220">
        <v>1155</v>
      </c>
      <c r="N15" s="220">
        <v>1470</v>
      </c>
      <c r="O15" s="220">
        <v>1263.8342619297327</v>
      </c>
      <c r="P15" s="220">
        <v>8616.9</v>
      </c>
      <c r="Q15" s="220">
        <v>2415</v>
      </c>
      <c r="R15" s="220">
        <v>2919</v>
      </c>
      <c r="S15" s="220">
        <v>2664.1188110130356</v>
      </c>
      <c r="T15" s="220">
        <v>67094.399999999994</v>
      </c>
      <c r="U15" s="220">
        <v>4200</v>
      </c>
      <c r="V15" s="220">
        <v>4725</v>
      </c>
      <c r="W15" s="220">
        <v>4458.6929053523763</v>
      </c>
      <c r="X15" s="220">
        <v>3055.4</v>
      </c>
      <c r="Y15" s="199"/>
      <c r="Z15" s="165"/>
      <c r="AA15" s="177"/>
      <c r="AB15" s="177"/>
      <c r="AC15" s="177"/>
      <c r="AD15" s="177"/>
      <c r="AE15" s="199"/>
      <c r="AF15" s="199"/>
    </row>
    <row r="16" spans="2:32" x14ac:dyDescent="0.15">
      <c r="B16" s="179"/>
      <c r="C16" s="171">
        <v>6</v>
      </c>
      <c r="D16" s="184"/>
      <c r="E16" s="221">
        <v>2730</v>
      </c>
      <c r="F16" s="220">
        <v>3097.5</v>
      </c>
      <c r="G16" s="220">
        <v>2927.6398157196709</v>
      </c>
      <c r="H16" s="220">
        <v>5491.8</v>
      </c>
      <c r="I16" s="220">
        <v>2100</v>
      </c>
      <c r="J16" s="220">
        <v>2650.2000000000003</v>
      </c>
      <c r="K16" s="220">
        <v>2397.8756904069774</v>
      </c>
      <c r="L16" s="220">
        <v>4178.3999999999996</v>
      </c>
      <c r="M16" s="220">
        <v>1155</v>
      </c>
      <c r="N16" s="220">
        <v>1470</v>
      </c>
      <c r="O16" s="220">
        <v>1240.3886938202243</v>
      </c>
      <c r="P16" s="220">
        <v>4712.7</v>
      </c>
      <c r="Q16" s="220">
        <v>2415</v>
      </c>
      <c r="R16" s="220">
        <v>2940</v>
      </c>
      <c r="S16" s="220">
        <v>2725.9462186881738</v>
      </c>
      <c r="T16" s="220">
        <v>53768.9</v>
      </c>
      <c r="U16" s="220">
        <v>4200</v>
      </c>
      <c r="V16" s="220">
        <v>4725</v>
      </c>
      <c r="W16" s="220">
        <v>4477.748019636284</v>
      </c>
      <c r="X16" s="221">
        <v>2754.3</v>
      </c>
      <c r="Y16" s="199"/>
      <c r="Z16" s="199"/>
      <c r="AA16" s="199"/>
      <c r="AB16" s="199"/>
      <c r="AC16" s="199"/>
      <c r="AD16" s="199"/>
      <c r="AE16" s="199"/>
      <c r="AF16" s="199"/>
    </row>
    <row r="17" spans="2:32" x14ac:dyDescent="0.15">
      <c r="B17" s="179"/>
      <c r="C17" s="171">
        <v>7</v>
      </c>
      <c r="D17" s="184"/>
      <c r="E17" s="220">
        <v>2625</v>
      </c>
      <c r="F17" s="220">
        <v>3097.5</v>
      </c>
      <c r="G17" s="221">
        <v>2856.483970248782</v>
      </c>
      <c r="H17" s="220">
        <v>4977.7</v>
      </c>
      <c r="I17" s="220">
        <v>2100</v>
      </c>
      <c r="J17" s="220">
        <v>2625</v>
      </c>
      <c r="K17" s="220">
        <v>2373.1309880239528</v>
      </c>
      <c r="L17" s="220">
        <v>3618.3</v>
      </c>
      <c r="M17" s="220">
        <v>1155</v>
      </c>
      <c r="N17" s="220">
        <v>1470</v>
      </c>
      <c r="O17" s="220">
        <v>1244.119295406907</v>
      </c>
      <c r="P17" s="220">
        <v>6656.6</v>
      </c>
      <c r="Q17" s="220">
        <v>2205</v>
      </c>
      <c r="R17" s="220">
        <v>2940</v>
      </c>
      <c r="S17" s="220">
        <v>2641.87453776435</v>
      </c>
      <c r="T17" s="220">
        <v>51284.5</v>
      </c>
      <c r="U17" s="220">
        <v>4200</v>
      </c>
      <c r="V17" s="220">
        <v>4725</v>
      </c>
      <c r="W17" s="220">
        <v>4442.3429319371735</v>
      </c>
      <c r="X17" s="221">
        <v>3061.6</v>
      </c>
      <c r="Y17" s="199"/>
      <c r="Z17" s="199"/>
      <c r="AA17" s="199"/>
      <c r="AB17" s="199"/>
      <c r="AC17" s="199"/>
      <c r="AD17" s="199"/>
      <c r="AE17" s="199"/>
      <c r="AF17" s="199"/>
    </row>
    <row r="18" spans="2:32" x14ac:dyDescent="0.15">
      <c r="B18" s="179"/>
      <c r="C18" s="171">
        <v>8</v>
      </c>
      <c r="D18" s="184"/>
      <c r="E18" s="220">
        <v>2625</v>
      </c>
      <c r="F18" s="220">
        <v>3045</v>
      </c>
      <c r="G18" s="220">
        <v>2813.9872958257724</v>
      </c>
      <c r="H18" s="220">
        <v>4793.3999999999996</v>
      </c>
      <c r="I18" s="220">
        <v>2100</v>
      </c>
      <c r="J18" s="220">
        <v>2625</v>
      </c>
      <c r="K18" s="220">
        <v>2406.643147684606</v>
      </c>
      <c r="L18" s="220">
        <v>3659</v>
      </c>
      <c r="M18" s="220">
        <v>1155</v>
      </c>
      <c r="N18" s="220">
        <v>1470</v>
      </c>
      <c r="O18" s="220">
        <v>1242.5489858543517</v>
      </c>
      <c r="P18" s="220">
        <v>4612.8</v>
      </c>
      <c r="Q18" s="220">
        <v>2205</v>
      </c>
      <c r="R18" s="220">
        <v>2940</v>
      </c>
      <c r="S18" s="220">
        <v>2638.656518550556</v>
      </c>
      <c r="T18" s="220">
        <v>41945.599999999999</v>
      </c>
      <c r="U18" s="220">
        <v>4410</v>
      </c>
      <c r="V18" s="220">
        <v>5040</v>
      </c>
      <c r="W18" s="220">
        <v>4725.6238585134661</v>
      </c>
      <c r="X18" s="221">
        <v>4138.8999999999996</v>
      </c>
      <c r="Y18" s="199"/>
      <c r="Z18" s="199"/>
      <c r="AA18" s="199"/>
      <c r="AB18" s="199"/>
      <c r="AC18" s="199"/>
      <c r="AD18" s="199"/>
      <c r="AE18" s="199"/>
      <c r="AF18" s="199"/>
    </row>
    <row r="19" spans="2:32" x14ac:dyDescent="0.15">
      <c r="B19" s="179"/>
      <c r="C19" s="171">
        <v>9</v>
      </c>
      <c r="D19" s="184"/>
      <c r="E19" s="220">
        <v>2835</v>
      </c>
      <c r="F19" s="220">
        <v>3360</v>
      </c>
      <c r="G19" s="220">
        <v>3037.984880276475</v>
      </c>
      <c r="H19" s="220">
        <v>5847.4</v>
      </c>
      <c r="I19" s="220">
        <v>2100</v>
      </c>
      <c r="J19" s="220">
        <v>2625</v>
      </c>
      <c r="K19" s="220">
        <v>2394.3852776776062</v>
      </c>
      <c r="L19" s="220">
        <v>4348.6000000000004</v>
      </c>
      <c r="M19" s="220">
        <v>1155</v>
      </c>
      <c r="N19" s="220">
        <v>1470</v>
      </c>
      <c r="O19" s="220">
        <v>1248.6107199436717</v>
      </c>
      <c r="P19" s="220">
        <v>6584</v>
      </c>
      <c r="Q19" s="220">
        <v>2310</v>
      </c>
      <c r="R19" s="220">
        <v>3150</v>
      </c>
      <c r="S19" s="220">
        <v>2716.7961594495187</v>
      </c>
      <c r="T19" s="220">
        <v>38304.5</v>
      </c>
      <c r="U19" s="220">
        <v>4515</v>
      </c>
      <c r="V19" s="220">
        <v>5250</v>
      </c>
      <c r="W19" s="220">
        <v>4739.4545596339813</v>
      </c>
      <c r="X19" s="221">
        <v>3331.3</v>
      </c>
      <c r="Y19" s="199"/>
      <c r="Z19" s="199"/>
      <c r="AA19" s="199"/>
      <c r="AB19" s="199"/>
      <c r="AC19" s="199"/>
      <c r="AD19" s="199"/>
      <c r="AE19" s="199"/>
      <c r="AF19" s="199"/>
    </row>
    <row r="20" spans="2:32" x14ac:dyDescent="0.15">
      <c r="B20" s="179"/>
      <c r="C20" s="171">
        <v>10</v>
      </c>
      <c r="D20" s="184"/>
      <c r="E20" s="220">
        <v>2835</v>
      </c>
      <c r="F20" s="220">
        <v>3360</v>
      </c>
      <c r="G20" s="220">
        <v>2994.8233967935871</v>
      </c>
      <c r="H20" s="220">
        <v>6449.3</v>
      </c>
      <c r="I20" s="220">
        <v>2047.5</v>
      </c>
      <c r="J20" s="220">
        <v>2625</v>
      </c>
      <c r="K20" s="220">
        <v>2351.6892765360953</v>
      </c>
      <c r="L20" s="220">
        <v>5238.8999999999996</v>
      </c>
      <c r="M20" s="220">
        <v>1155</v>
      </c>
      <c r="N20" s="220">
        <v>1622.25</v>
      </c>
      <c r="O20" s="220">
        <v>1262.1105564995755</v>
      </c>
      <c r="P20" s="220">
        <v>12978</v>
      </c>
      <c r="Q20" s="220">
        <v>2205</v>
      </c>
      <c r="R20" s="220">
        <v>2940</v>
      </c>
      <c r="S20" s="220">
        <v>2632.6906972166576</v>
      </c>
      <c r="T20" s="220">
        <v>40885.1</v>
      </c>
      <c r="U20" s="220">
        <v>4725</v>
      </c>
      <c r="V20" s="220">
        <v>5786.55</v>
      </c>
      <c r="W20" s="220">
        <v>4950.2385812449493</v>
      </c>
      <c r="X20" s="221">
        <v>3662.8</v>
      </c>
      <c r="Y20" s="199"/>
    </row>
    <row r="21" spans="2:32" x14ac:dyDescent="0.15">
      <c r="B21" s="179"/>
      <c r="C21" s="171">
        <v>11</v>
      </c>
      <c r="D21" s="184"/>
      <c r="E21" s="220">
        <v>2730</v>
      </c>
      <c r="F21" s="220">
        <v>3465</v>
      </c>
      <c r="G21" s="220">
        <v>2993.4897477504064</v>
      </c>
      <c r="H21" s="220">
        <v>7051.5</v>
      </c>
      <c r="I21" s="220">
        <v>2100</v>
      </c>
      <c r="J21" s="220">
        <v>2730</v>
      </c>
      <c r="K21" s="220">
        <v>2415.6378676470599</v>
      </c>
      <c r="L21" s="220">
        <v>5170.8</v>
      </c>
      <c r="M21" s="220">
        <v>1050</v>
      </c>
      <c r="N21" s="220">
        <v>1365</v>
      </c>
      <c r="O21" s="220">
        <v>1156.7624751075064</v>
      </c>
      <c r="P21" s="220">
        <v>11395.8</v>
      </c>
      <c r="Q21" s="220">
        <v>2310</v>
      </c>
      <c r="R21" s="220">
        <v>2835</v>
      </c>
      <c r="S21" s="220">
        <v>2625.0731636704531</v>
      </c>
      <c r="T21" s="220">
        <v>45363.3</v>
      </c>
      <c r="U21" s="220">
        <v>4200</v>
      </c>
      <c r="V21" s="220">
        <v>5775</v>
      </c>
      <c r="W21" s="220">
        <v>5044.4633079539935</v>
      </c>
      <c r="X21" s="221">
        <v>3981.9</v>
      </c>
      <c r="Y21" s="199"/>
    </row>
    <row r="22" spans="2:32" x14ac:dyDescent="0.15">
      <c r="B22" s="179"/>
      <c r="C22" s="171">
        <v>12</v>
      </c>
      <c r="D22" s="184"/>
      <c r="E22" s="220">
        <v>2730</v>
      </c>
      <c r="F22" s="220">
        <v>3360</v>
      </c>
      <c r="G22" s="221">
        <v>2940.7989490776245</v>
      </c>
      <c r="H22" s="220">
        <v>15283.6</v>
      </c>
      <c r="I22" s="220">
        <v>2205</v>
      </c>
      <c r="J22" s="220">
        <v>2730</v>
      </c>
      <c r="K22" s="220">
        <v>2417.0621361046778</v>
      </c>
      <c r="L22" s="220">
        <v>10487.9</v>
      </c>
      <c r="M22" s="220">
        <v>1050</v>
      </c>
      <c r="N22" s="220">
        <v>1470</v>
      </c>
      <c r="O22" s="220">
        <v>1262.7959088409443</v>
      </c>
      <c r="P22" s="220">
        <v>13151.1</v>
      </c>
      <c r="Q22" s="220">
        <v>2047.5</v>
      </c>
      <c r="R22" s="220">
        <v>2730</v>
      </c>
      <c r="S22" s="220">
        <v>2550.6068502634002</v>
      </c>
      <c r="T22" s="220">
        <v>67656.100000000006</v>
      </c>
      <c r="U22" s="220">
        <v>4725</v>
      </c>
      <c r="V22" s="220">
        <v>5775</v>
      </c>
      <c r="W22" s="220">
        <v>5039.8146063361464</v>
      </c>
      <c r="X22" s="221">
        <v>10485.700000000001</v>
      </c>
      <c r="Y22" s="199"/>
    </row>
    <row r="23" spans="2:32" x14ac:dyDescent="0.15">
      <c r="B23" s="179" t="s">
        <v>99</v>
      </c>
      <c r="C23" s="171">
        <v>1</v>
      </c>
      <c r="D23" s="184" t="s">
        <v>115</v>
      </c>
      <c r="E23" s="220">
        <v>2625</v>
      </c>
      <c r="F23" s="220">
        <v>3360</v>
      </c>
      <c r="G23" s="221">
        <v>2837.862647043582</v>
      </c>
      <c r="H23" s="220">
        <v>7891.3</v>
      </c>
      <c r="I23" s="220">
        <v>2100</v>
      </c>
      <c r="J23" s="220">
        <v>2730</v>
      </c>
      <c r="K23" s="220">
        <v>2420.677325581396</v>
      </c>
      <c r="L23" s="220">
        <v>9188.7000000000007</v>
      </c>
      <c r="M23" s="220">
        <v>945</v>
      </c>
      <c r="N23" s="220">
        <v>1312.5</v>
      </c>
      <c r="O23" s="220">
        <v>1072.5328820521415</v>
      </c>
      <c r="P23" s="220">
        <v>7884.1</v>
      </c>
      <c r="Q23" s="220">
        <v>1995</v>
      </c>
      <c r="R23" s="220">
        <v>2848.65</v>
      </c>
      <c r="S23" s="220">
        <v>2626.9598713281771</v>
      </c>
      <c r="T23" s="220">
        <v>60543.199999999997</v>
      </c>
      <c r="U23" s="220">
        <v>3990</v>
      </c>
      <c r="V23" s="220">
        <v>5775</v>
      </c>
      <c r="W23" s="220">
        <v>4730.4698208519922</v>
      </c>
      <c r="X23" s="221">
        <v>5144.2</v>
      </c>
      <c r="Y23" s="199"/>
    </row>
    <row r="24" spans="2:32" x14ac:dyDescent="0.15">
      <c r="B24" s="179"/>
      <c r="C24" s="171">
        <v>2</v>
      </c>
      <c r="D24" s="184"/>
      <c r="E24" s="220">
        <v>2035.95</v>
      </c>
      <c r="F24" s="220">
        <v>3465</v>
      </c>
      <c r="G24" s="220">
        <v>2572.0029207451853</v>
      </c>
      <c r="H24" s="220">
        <v>6137.7</v>
      </c>
      <c r="I24" s="220">
        <v>1460.55</v>
      </c>
      <c r="J24" s="220">
        <v>2625</v>
      </c>
      <c r="K24" s="220">
        <v>2134.3171506352087</v>
      </c>
      <c r="L24" s="220">
        <v>3769.9</v>
      </c>
      <c r="M24" s="220">
        <v>840</v>
      </c>
      <c r="N24" s="220">
        <v>1312.5</v>
      </c>
      <c r="O24" s="220">
        <v>1050.3803673210891</v>
      </c>
      <c r="P24" s="220">
        <v>7744.4</v>
      </c>
      <c r="Q24" s="220">
        <v>1890</v>
      </c>
      <c r="R24" s="220">
        <v>2730</v>
      </c>
      <c r="S24" s="220">
        <v>2519.6064318482718</v>
      </c>
      <c r="T24" s="220">
        <v>49905.5</v>
      </c>
      <c r="U24" s="220">
        <v>3675</v>
      </c>
      <c r="V24" s="220">
        <v>5775</v>
      </c>
      <c r="W24" s="220">
        <v>4620.3465266558978</v>
      </c>
      <c r="X24" s="221">
        <v>3657.5</v>
      </c>
      <c r="Y24" s="199"/>
    </row>
    <row r="25" spans="2:32" x14ac:dyDescent="0.15">
      <c r="B25" s="179"/>
      <c r="C25" s="171">
        <v>3</v>
      </c>
      <c r="D25" s="184"/>
      <c r="E25" s="220">
        <v>2520</v>
      </c>
      <c r="F25" s="220">
        <v>3150</v>
      </c>
      <c r="G25" s="220">
        <v>2732.4049282477331</v>
      </c>
      <c r="H25" s="220">
        <v>6475.2</v>
      </c>
      <c r="I25" s="220">
        <v>1575</v>
      </c>
      <c r="J25" s="220">
        <v>2625</v>
      </c>
      <c r="K25" s="220">
        <v>2415.0043285581773</v>
      </c>
      <c r="L25" s="220">
        <v>3171.8</v>
      </c>
      <c r="M25" s="220">
        <v>1050</v>
      </c>
      <c r="N25" s="220">
        <v>1365</v>
      </c>
      <c r="O25" s="220">
        <v>1191.3376636255448</v>
      </c>
      <c r="P25" s="220">
        <v>8026.4</v>
      </c>
      <c r="Q25" s="220">
        <v>1890</v>
      </c>
      <c r="R25" s="220">
        <v>2765.7000000000003</v>
      </c>
      <c r="S25" s="220">
        <v>2518.2151631762008</v>
      </c>
      <c r="T25" s="220">
        <v>46721.5</v>
      </c>
      <c r="U25" s="220">
        <v>4410</v>
      </c>
      <c r="V25" s="220">
        <v>5250</v>
      </c>
      <c r="W25" s="220">
        <v>4776.9823111111118</v>
      </c>
      <c r="X25" s="221">
        <v>4153.6000000000004</v>
      </c>
      <c r="Y25" s="199"/>
    </row>
    <row r="26" spans="2:32" x14ac:dyDescent="0.15">
      <c r="B26" s="172"/>
      <c r="C26" s="176">
        <v>4</v>
      </c>
      <c r="D26" s="185"/>
      <c r="E26" s="197">
        <v>2100</v>
      </c>
      <c r="F26" s="197">
        <v>3360</v>
      </c>
      <c r="G26" s="197">
        <v>2625.6349549160423</v>
      </c>
      <c r="H26" s="197">
        <v>5860</v>
      </c>
      <c r="I26" s="197">
        <v>1890</v>
      </c>
      <c r="J26" s="197">
        <v>2520</v>
      </c>
      <c r="K26" s="197">
        <v>2101.074956845041</v>
      </c>
      <c r="L26" s="197">
        <v>4279.8</v>
      </c>
      <c r="M26" s="197">
        <v>840</v>
      </c>
      <c r="N26" s="197">
        <v>1323</v>
      </c>
      <c r="O26" s="197">
        <v>1050.1194800039691</v>
      </c>
      <c r="P26" s="197">
        <v>6449.7</v>
      </c>
      <c r="Q26" s="197">
        <v>1890</v>
      </c>
      <c r="R26" s="197">
        <v>2782.5</v>
      </c>
      <c r="S26" s="197">
        <v>2415.1270122783089</v>
      </c>
      <c r="T26" s="197">
        <v>40758.6</v>
      </c>
      <c r="U26" s="197">
        <v>3675</v>
      </c>
      <c r="V26" s="197">
        <v>6300</v>
      </c>
      <c r="W26" s="197">
        <v>5249.8298258345412</v>
      </c>
      <c r="X26" s="196">
        <v>3070.2</v>
      </c>
      <c r="Y26" s="199"/>
    </row>
    <row r="27" spans="2:32" x14ac:dyDescent="0.15">
      <c r="B27" s="179"/>
      <c r="C27" s="174" t="s">
        <v>85</v>
      </c>
      <c r="D27" s="189"/>
      <c r="E27" s="735" t="s">
        <v>116</v>
      </c>
      <c r="F27" s="736"/>
      <c r="G27" s="736"/>
      <c r="H27" s="737"/>
      <c r="I27" s="208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</row>
    <row r="28" spans="2:32" x14ac:dyDescent="0.15">
      <c r="B28" s="166" t="s">
        <v>91</v>
      </c>
      <c r="C28" s="167"/>
      <c r="D28" s="168"/>
      <c r="E28" s="208" t="s">
        <v>92</v>
      </c>
      <c r="F28" s="209" t="s">
        <v>93</v>
      </c>
      <c r="G28" s="210" t="s">
        <v>94</v>
      </c>
      <c r="H28" s="209" t="s">
        <v>95</v>
      </c>
      <c r="I28" s="208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199"/>
      <c r="Y28" s="199"/>
    </row>
    <row r="29" spans="2:32" x14ac:dyDescent="0.15">
      <c r="B29" s="172"/>
      <c r="C29" s="173"/>
      <c r="D29" s="173"/>
      <c r="E29" s="215"/>
      <c r="F29" s="216"/>
      <c r="G29" s="217" t="s">
        <v>96</v>
      </c>
      <c r="H29" s="216"/>
      <c r="I29" s="208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199"/>
      <c r="Y29" s="199"/>
    </row>
    <row r="30" spans="2:32" x14ac:dyDescent="0.15">
      <c r="B30" s="159" t="s">
        <v>0</v>
      </c>
      <c r="C30" s="171">
        <v>19</v>
      </c>
      <c r="D30" s="178" t="s">
        <v>1</v>
      </c>
      <c r="E30" s="219">
        <v>6350</v>
      </c>
      <c r="F30" s="220">
        <v>7560</v>
      </c>
      <c r="G30" s="199">
        <v>6937</v>
      </c>
      <c r="H30" s="220">
        <v>90486</v>
      </c>
      <c r="I30" s="208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199"/>
      <c r="Y30" s="199"/>
    </row>
    <row r="31" spans="2:32" x14ac:dyDescent="0.15">
      <c r="B31" s="179"/>
      <c r="C31" s="171">
        <v>20</v>
      </c>
      <c r="D31" s="184"/>
      <c r="E31" s="219">
        <v>6090</v>
      </c>
      <c r="F31" s="220">
        <v>7350</v>
      </c>
      <c r="G31" s="199">
        <v>6736</v>
      </c>
      <c r="H31" s="220">
        <v>89259</v>
      </c>
      <c r="I31" s="21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</row>
    <row r="32" spans="2:32" x14ac:dyDescent="0.15">
      <c r="B32" s="179"/>
      <c r="C32" s="171">
        <v>21</v>
      </c>
      <c r="D32" s="184"/>
      <c r="E32" s="219">
        <v>5250</v>
      </c>
      <c r="F32" s="220">
        <v>7140</v>
      </c>
      <c r="G32" s="199">
        <v>6231</v>
      </c>
      <c r="H32" s="220">
        <v>87571</v>
      </c>
      <c r="I32" s="21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</row>
    <row r="33" spans="2:25" x14ac:dyDescent="0.15">
      <c r="B33" s="179"/>
      <c r="C33" s="171">
        <v>22</v>
      </c>
      <c r="D33" s="184"/>
      <c r="E33" s="220">
        <v>5250</v>
      </c>
      <c r="F33" s="220">
        <v>6825</v>
      </c>
      <c r="G33" s="220">
        <v>5781</v>
      </c>
      <c r="H33" s="221">
        <v>118948</v>
      </c>
      <c r="I33" s="21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</row>
    <row r="34" spans="2:25" x14ac:dyDescent="0.15">
      <c r="B34" s="172"/>
      <c r="C34" s="176">
        <v>23</v>
      </c>
      <c r="D34" s="185"/>
      <c r="E34" s="186">
        <v>5250</v>
      </c>
      <c r="F34" s="186">
        <v>5775</v>
      </c>
      <c r="G34" s="186">
        <v>3144.5645666332666</v>
      </c>
      <c r="H34" s="186">
        <v>101331.50000000001</v>
      </c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</row>
    <row r="35" spans="2:25" x14ac:dyDescent="0.15">
      <c r="B35" s="179" t="s">
        <v>97</v>
      </c>
      <c r="C35" s="171">
        <v>4</v>
      </c>
      <c r="D35" s="184" t="s">
        <v>115</v>
      </c>
      <c r="E35" s="221">
        <v>5565</v>
      </c>
      <c r="F35" s="220">
        <v>6300</v>
      </c>
      <c r="G35" s="220">
        <v>5771.4924771628175</v>
      </c>
      <c r="H35" s="221">
        <v>7728.3</v>
      </c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</row>
    <row r="36" spans="2:25" x14ac:dyDescent="0.15">
      <c r="B36" s="179"/>
      <c r="C36" s="171">
        <v>5</v>
      </c>
      <c r="D36" s="184"/>
      <c r="E36" s="220">
        <v>5460</v>
      </c>
      <c r="F36" s="220">
        <v>6090</v>
      </c>
      <c r="G36" s="220">
        <v>5652.7646381450541</v>
      </c>
      <c r="H36" s="221">
        <v>7329.2</v>
      </c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</row>
    <row r="37" spans="2:25" x14ac:dyDescent="0.15">
      <c r="B37" s="179"/>
      <c r="C37" s="171">
        <v>6</v>
      </c>
      <c r="D37" s="184"/>
      <c r="E37" s="220">
        <v>5460</v>
      </c>
      <c r="F37" s="220">
        <v>6090</v>
      </c>
      <c r="G37" s="220">
        <v>5668.5950226244349</v>
      </c>
      <c r="H37" s="221">
        <v>9468.2999999999993</v>
      </c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2:25" x14ac:dyDescent="0.15">
      <c r="B38" s="179"/>
      <c r="C38" s="171">
        <v>7</v>
      </c>
      <c r="D38" s="184"/>
      <c r="E38" s="221">
        <v>5250</v>
      </c>
      <c r="F38" s="220">
        <v>6090</v>
      </c>
      <c r="G38" s="220">
        <v>5580.5660303347277</v>
      </c>
      <c r="H38" s="220">
        <v>6833.1</v>
      </c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2:25" x14ac:dyDescent="0.15">
      <c r="B39" s="179"/>
      <c r="C39" s="171">
        <v>8</v>
      </c>
      <c r="D39" s="184"/>
      <c r="E39" s="220">
        <v>5250</v>
      </c>
      <c r="F39" s="220">
        <v>6300</v>
      </c>
      <c r="G39" s="220">
        <v>5676.2201652892581</v>
      </c>
      <c r="H39" s="221">
        <v>7643.9</v>
      </c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2:25" x14ac:dyDescent="0.15">
      <c r="B40" s="179"/>
      <c r="C40" s="171">
        <v>9</v>
      </c>
      <c r="D40" s="184"/>
      <c r="E40" s="220">
        <v>5565</v>
      </c>
      <c r="F40" s="220">
        <v>6825</v>
      </c>
      <c r="G40" s="220">
        <v>6011.7386419449895</v>
      </c>
      <c r="H40" s="221">
        <v>6590.8</v>
      </c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2:25" x14ac:dyDescent="0.15">
      <c r="B41" s="179"/>
      <c r="C41" s="171">
        <v>10</v>
      </c>
      <c r="D41" s="184"/>
      <c r="E41" s="220">
        <v>5565</v>
      </c>
      <c r="F41" s="220">
        <v>7140</v>
      </c>
      <c r="G41" s="220">
        <v>6198.1301360770003</v>
      </c>
      <c r="H41" s="221">
        <v>6374.5</v>
      </c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</row>
    <row r="42" spans="2:25" x14ac:dyDescent="0.15">
      <c r="B42" s="179"/>
      <c r="C42" s="171">
        <v>11</v>
      </c>
      <c r="D42" s="184"/>
      <c r="E42" s="220">
        <v>5775</v>
      </c>
      <c r="F42" s="220">
        <v>7140</v>
      </c>
      <c r="G42" s="220">
        <v>6427.22843242415</v>
      </c>
      <c r="H42" s="221">
        <v>9545.2999999999993</v>
      </c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</row>
    <row r="43" spans="2:25" x14ac:dyDescent="0.15">
      <c r="B43" s="179"/>
      <c r="C43" s="171">
        <v>12</v>
      </c>
      <c r="D43" s="184"/>
      <c r="E43" s="220">
        <v>5775</v>
      </c>
      <c r="F43" s="220">
        <v>7875</v>
      </c>
      <c r="G43" s="220">
        <v>6300.4042912416444</v>
      </c>
      <c r="H43" s="220">
        <v>18962.5</v>
      </c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</row>
    <row r="44" spans="2:25" x14ac:dyDescent="0.15">
      <c r="B44" s="179" t="s">
        <v>99</v>
      </c>
      <c r="C44" s="171">
        <v>1</v>
      </c>
      <c r="D44" s="184" t="s">
        <v>115</v>
      </c>
      <c r="E44" s="220">
        <v>5565</v>
      </c>
      <c r="F44" s="220">
        <v>7350</v>
      </c>
      <c r="G44" s="220">
        <v>6211.2185403537314</v>
      </c>
      <c r="H44" s="221">
        <v>10638.8</v>
      </c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</row>
    <row r="45" spans="2:25" x14ac:dyDescent="0.15">
      <c r="B45" s="179"/>
      <c r="C45" s="171">
        <v>2</v>
      </c>
      <c r="D45" s="184"/>
      <c r="E45" s="220">
        <v>5040</v>
      </c>
      <c r="F45" s="220">
        <v>7507.5</v>
      </c>
      <c r="G45" s="220">
        <v>6074.2673852347289</v>
      </c>
      <c r="H45" s="221">
        <v>9144.1</v>
      </c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</row>
    <row r="46" spans="2:25" x14ac:dyDescent="0.15">
      <c r="B46" s="179"/>
      <c r="C46" s="171">
        <v>3</v>
      </c>
      <c r="D46" s="184"/>
      <c r="E46" s="220">
        <v>5565</v>
      </c>
      <c r="F46" s="220">
        <v>6825</v>
      </c>
      <c r="G46" s="220">
        <v>5871.4001451953545</v>
      </c>
      <c r="H46" s="221">
        <v>11202</v>
      </c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</row>
    <row r="47" spans="2:25" x14ac:dyDescent="0.15">
      <c r="B47" s="172"/>
      <c r="C47" s="176">
        <v>4</v>
      </c>
      <c r="D47" s="185"/>
      <c r="E47" s="197">
        <v>5250</v>
      </c>
      <c r="F47" s="197">
        <v>7350</v>
      </c>
      <c r="G47" s="197">
        <v>6302.3061832868507</v>
      </c>
      <c r="H47" s="196">
        <v>8113.5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</row>
  </sheetData>
  <mergeCells count="6">
    <mergeCell ref="E6:H6"/>
    <mergeCell ref="I6:L6"/>
    <mergeCell ref="M6:P6"/>
    <mergeCell ref="Q6:T6"/>
    <mergeCell ref="U6:X6"/>
    <mergeCell ref="E27:H27"/>
  </mergeCells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98" customWidth="1"/>
    <col min="2" max="2" width="5.625" style="198" customWidth="1"/>
    <col min="3" max="3" width="2.875" style="198" customWidth="1"/>
    <col min="4" max="4" width="5.625" style="198" customWidth="1"/>
    <col min="5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9" width="5.875" style="198" customWidth="1"/>
    <col min="20" max="20" width="8.125" style="198" customWidth="1"/>
    <col min="21" max="23" width="5.875" style="198" customWidth="1"/>
    <col min="24" max="24" width="8.125" style="198" customWidth="1"/>
    <col min="25" max="16384" width="7.5" style="198"/>
  </cols>
  <sheetData>
    <row r="3" spans="2:32" x14ac:dyDescent="0.15">
      <c r="B3" s="198" t="s">
        <v>117</v>
      </c>
    </row>
    <row r="4" spans="2:32" x14ac:dyDescent="0.15">
      <c r="X4" s="200" t="s">
        <v>84</v>
      </c>
    </row>
    <row r="5" spans="2:32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Z5" s="199"/>
    </row>
    <row r="6" spans="2:32" ht="13.5" x14ac:dyDescent="0.15">
      <c r="B6" s="202"/>
      <c r="C6" s="203" t="s">
        <v>85</v>
      </c>
      <c r="D6" s="204"/>
      <c r="E6" s="222" t="s">
        <v>118</v>
      </c>
      <c r="F6" s="223"/>
      <c r="G6" s="223"/>
      <c r="H6" s="224"/>
      <c r="I6" s="222" t="s">
        <v>119</v>
      </c>
      <c r="J6" s="223"/>
      <c r="K6" s="223"/>
      <c r="L6" s="224"/>
      <c r="M6" s="222" t="s">
        <v>120</v>
      </c>
      <c r="N6" s="223"/>
      <c r="O6" s="223"/>
      <c r="P6" s="224"/>
      <c r="Q6" s="222" t="s">
        <v>121</v>
      </c>
      <c r="R6" s="223"/>
      <c r="S6" s="223"/>
      <c r="T6" s="224"/>
      <c r="U6" s="222" t="s">
        <v>122</v>
      </c>
      <c r="V6" s="223"/>
      <c r="W6" s="223"/>
      <c r="X6" s="224"/>
      <c r="Z6" s="177"/>
      <c r="AA6" s="165"/>
      <c r="AB6" s="165"/>
      <c r="AC6" s="165"/>
      <c r="AD6" s="165"/>
      <c r="AE6" s="165"/>
      <c r="AF6" s="199"/>
    </row>
    <row r="7" spans="2:32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  <c r="AF7" s="199"/>
    </row>
    <row r="8" spans="2:32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  <c r="AF8" s="199"/>
    </row>
    <row r="9" spans="2:32" ht="14.1" customHeight="1" x14ac:dyDescent="0.15">
      <c r="B9" s="159" t="s">
        <v>0</v>
      </c>
      <c r="C9" s="171">
        <v>19</v>
      </c>
      <c r="D9" s="178" t="s">
        <v>1</v>
      </c>
      <c r="E9" s="219">
        <v>2783</v>
      </c>
      <c r="F9" s="220">
        <v>4305</v>
      </c>
      <c r="G9" s="199">
        <v>3242</v>
      </c>
      <c r="H9" s="220">
        <v>604945</v>
      </c>
      <c r="I9" s="219">
        <v>2205</v>
      </c>
      <c r="J9" s="220">
        <v>3150</v>
      </c>
      <c r="K9" s="199">
        <v>2683</v>
      </c>
      <c r="L9" s="220">
        <v>764830</v>
      </c>
      <c r="M9" s="219">
        <v>1680</v>
      </c>
      <c r="N9" s="220">
        <v>2363</v>
      </c>
      <c r="O9" s="199">
        <v>2017</v>
      </c>
      <c r="P9" s="220">
        <v>363131</v>
      </c>
      <c r="Q9" s="219">
        <v>2048</v>
      </c>
      <c r="R9" s="220">
        <v>3203</v>
      </c>
      <c r="S9" s="199">
        <v>2711</v>
      </c>
      <c r="T9" s="220">
        <v>190152</v>
      </c>
      <c r="U9" s="219">
        <v>5880</v>
      </c>
      <c r="V9" s="220">
        <v>7245</v>
      </c>
      <c r="W9" s="199">
        <v>6438</v>
      </c>
      <c r="X9" s="220">
        <v>188273</v>
      </c>
      <c r="Z9" s="177"/>
      <c r="AA9" s="177"/>
      <c r="AB9" s="177"/>
      <c r="AC9" s="177"/>
      <c r="AD9" s="177"/>
      <c r="AE9" s="177"/>
      <c r="AF9" s="199"/>
    </row>
    <row r="10" spans="2:32" ht="14.1" customHeight="1" x14ac:dyDescent="0.15">
      <c r="B10" s="179"/>
      <c r="C10" s="171">
        <v>20</v>
      </c>
      <c r="D10" s="184"/>
      <c r="E10" s="219">
        <v>1995</v>
      </c>
      <c r="F10" s="220">
        <v>3885</v>
      </c>
      <c r="G10" s="199">
        <v>2858</v>
      </c>
      <c r="H10" s="220">
        <v>667583</v>
      </c>
      <c r="I10" s="219">
        <v>1733</v>
      </c>
      <c r="J10" s="220">
        <v>3150</v>
      </c>
      <c r="K10" s="199">
        <v>2415</v>
      </c>
      <c r="L10" s="220">
        <v>852990</v>
      </c>
      <c r="M10" s="219">
        <v>1365</v>
      </c>
      <c r="N10" s="220">
        <v>2121</v>
      </c>
      <c r="O10" s="199">
        <v>1883</v>
      </c>
      <c r="P10" s="220">
        <v>353986</v>
      </c>
      <c r="Q10" s="219">
        <v>1890</v>
      </c>
      <c r="R10" s="220">
        <v>3045</v>
      </c>
      <c r="S10" s="199">
        <v>2341</v>
      </c>
      <c r="T10" s="220">
        <v>164041</v>
      </c>
      <c r="U10" s="219">
        <v>5565</v>
      </c>
      <c r="V10" s="220">
        <v>7035</v>
      </c>
      <c r="W10" s="199">
        <v>6184</v>
      </c>
      <c r="X10" s="220">
        <v>201844</v>
      </c>
      <c r="Z10" s="177"/>
      <c r="AA10" s="177"/>
      <c r="AB10" s="177"/>
      <c r="AC10" s="177"/>
      <c r="AD10" s="177"/>
      <c r="AE10" s="177"/>
      <c r="AF10" s="199"/>
    </row>
    <row r="11" spans="2:32" ht="14.1" customHeight="1" x14ac:dyDescent="0.15">
      <c r="B11" s="179"/>
      <c r="C11" s="171">
        <v>21</v>
      </c>
      <c r="D11" s="184"/>
      <c r="E11" s="219">
        <v>1995</v>
      </c>
      <c r="F11" s="220">
        <v>3990</v>
      </c>
      <c r="G11" s="199">
        <v>2812</v>
      </c>
      <c r="H11" s="220">
        <v>943734</v>
      </c>
      <c r="I11" s="219">
        <v>1575</v>
      </c>
      <c r="J11" s="220">
        <v>3045</v>
      </c>
      <c r="K11" s="199">
        <v>2349</v>
      </c>
      <c r="L11" s="220">
        <v>1025415</v>
      </c>
      <c r="M11" s="219">
        <v>1260</v>
      </c>
      <c r="N11" s="220">
        <v>2100</v>
      </c>
      <c r="O11" s="199">
        <v>1733</v>
      </c>
      <c r="P11" s="220">
        <v>453782</v>
      </c>
      <c r="Q11" s="219">
        <v>1680</v>
      </c>
      <c r="R11" s="220">
        <v>2835</v>
      </c>
      <c r="S11" s="199">
        <v>2336</v>
      </c>
      <c r="T11" s="220">
        <v>151526</v>
      </c>
      <c r="U11" s="219">
        <v>4725</v>
      </c>
      <c r="V11" s="220">
        <v>6615</v>
      </c>
      <c r="W11" s="199">
        <v>5675</v>
      </c>
      <c r="X11" s="220">
        <v>235159</v>
      </c>
      <c r="Z11" s="199"/>
      <c r="AA11" s="199"/>
      <c r="AB11" s="199"/>
      <c r="AC11" s="199"/>
      <c r="AD11" s="199"/>
      <c r="AE11" s="199"/>
      <c r="AF11" s="199"/>
    </row>
    <row r="12" spans="2:32" ht="14.1" customHeight="1" x14ac:dyDescent="0.15">
      <c r="B12" s="179"/>
      <c r="C12" s="171">
        <v>22</v>
      </c>
      <c r="D12" s="184"/>
      <c r="E12" s="220">
        <v>2100</v>
      </c>
      <c r="F12" s="220">
        <v>3990</v>
      </c>
      <c r="G12" s="220">
        <v>2798</v>
      </c>
      <c r="H12" s="220">
        <v>943244</v>
      </c>
      <c r="I12" s="220">
        <v>1680</v>
      </c>
      <c r="J12" s="220">
        <v>2940</v>
      </c>
      <c r="K12" s="220">
        <v>2300</v>
      </c>
      <c r="L12" s="220">
        <v>958985</v>
      </c>
      <c r="M12" s="220">
        <v>1260</v>
      </c>
      <c r="N12" s="220">
        <v>2310</v>
      </c>
      <c r="O12" s="220">
        <v>1716</v>
      </c>
      <c r="P12" s="220">
        <v>341592</v>
      </c>
      <c r="Q12" s="220">
        <v>1890</v>
      </c>
      <c r="R12" s="220">
        <v>3150</v>
      </c>
      <c r="S12" s="220">
        <v>2331</v>
      </c>
      <c r="T12" s="220">
        <v>153082</v>
      </c>
      <c r="U12" s="220">
        <v>4725</v>
      </c>
      <c r="V12" s="220">
        <v>6510</v>
      </c>
      <c r="W12" s="220">
        <v>5576</v>
      </c>
      <c r="X12" s="221">
        <v>240381</v>
      </c>
      <c r="Z12" s="199"/>
      <c r="AA12" s="199"/>
      <c r="AB12" s="199"/>
      <c r="AC12" s="199"/>
      <c r="AD12" s="199"/>
      <c r="AE12" s="199"/>
      <c r="AF12" s="199"/>
    </row>
    <row r="13" spans="2:32" ht="14.1" customHeight="1" x14ac:dyDescent="0.15">
      <c r="B13" s="172"/>
      <c r="C13" s="176">
        <v>23</v>
      </c>
      <c r="D13" s="185"/>
      <c r="E13" s="186">
        <v>2184</v>
      </c>
      <c r="F13" s="186">
        <v>3990</v>
      </c>
      <c r="G13" s="186">
        <v>2654</v>
      </c>
      <c r="H13" s="186">
        <v>685138</v>
      </c>
      <c r="I13" s="186">
        <v>1733</v>
      </c>
      <c r="J13" s="186">
        <v>2835</v>
      </c>
      <c r="K13" s="186">
        <v>2185</v>
      </c>
      <c r="L13" s="186">
        <v>630451</v>
      </c>
      <c r="M13" s="186">
        <v>1365</v>
      </c>
      <c r="N13" s="186">
        <v>2048</v>
      </c>
      <c r="O13" s="186">
        <v>1710</v>
      </c>
      <c r="P13" s="186">
        <v>254832</v>
      </c>
      <c r="Q13" s="186">
        <v>1890</v>
      </c>
      <c r="R13" s="186">
        <v>2625</v>
      </c>
      <c r="S13" s="186">
        <v>2220</v>
      </c>
      <c r="T13" s="186">
        <v>131051</v>
      </c>
      <c r="U13" s="186">
        <v>4725</v>
      </c>
      <c r="V13" s="186">
        <v>6510</v>
      </c>
      <c r="W13" s="186">
        <v>5621</v>
      </c>
      <c r="X13" s="187">
        <v>133817</v>
      </c>
      <c r="Z13" s="177"/>
      <c r="AA13" s="177"/>
      <c r="AB13" s="177"/>
      <c r="AC13" s="177"/>
      <c r="AD13" s="177"/>
      <c r="AE13" s="199"/>
      <c r="AF13" s="199"/>
    </row>
    <row r="14" spans="2:32" ht="14.1" customHeight="1" x14ac:dyDescent="0.15">
      <c r="B14" s="179" t="s">
        <v>97</v>
      </c>
      <c r="C14" s="171">
        <v>4</v>
      </c>
      <c r="D14" s="184" t="s">
        <v>115</v>
      </c>
      <c r="E14" s="220">
        <v>2310</v>
      </c>
      <c r="F14" s="220">
        <v>3255</v>
      </c>
      <c r="G14" s="220">
        <v>2685.6234441202773</v>
      </c>
      <c r="H14" s="220">
        <v>55191.1</v>
      </c>
      <c r="I14" s="220">
        <v>1890</v>
      </c>
      <c r="J14" s="220">
        <v>2730</v>
      </c>
      <c r="K14" s="220">
        <v>2273.323122936009</v>
      </c>
      <c r="L14" s="220">
        <v>51044.9</v>
      </c>
      <c r="M14" s="220">
        <v>1575</v>
      </c>
      <c r="N14" s="220">
        <v>1942.5</v>
      </c>
      <c r="O14" s="220">
        <v>1766.767004934796</v>
      </c>
      <c r="P14" s="220">
        <v>23273.699999999997</v>
      </c>
      <c r="Q14" s="220">
        <v>1995</v>
      </c>
      <c r="R14" s="220">
        <v>2625</v>
      </c>
      <c r="S14" s="220">
        <v>2328.7175140293693</v>
      </c>
      <c r="T14" s="220">
        <v>11611.1</v>
      </c>
      <c r="U14" s="220">
        <v>5040</v>
      </c>
      <c r="V14" s="220">
        <v>6300</v>
      </c>
      <c r="W14" s="220">
        <v>5612.134930130167</v>
      </c>
      <c r="X14" s="221">
        <v>11435.899999999998</v>
      </c>
      <c r="Z14" s="165"/>
      <c r="AA14" s="177"/>
      <c r="AB14" s="177"/>
      <c r="AC14" s="177"/>
      <c r="AD14" s="177"/>
      <c r="AE14" s="199"/>
      <c r="AF14" s="199"/>
    </row>
    <row r="15" spans="2:32" ht="14.1" customHeight="1" x14ac:dyDescent="0.15">
      <c r="B15" s="179"/>
      <c r="C15" s="171">
        <v>5</v>
      </c>
      <c r="D15" s="184"/>
      <c r="E15" s="220">
        <v>2310</v>
      </c>
      <c r="F15" s="220">
        <v>2730</v>
      </c>
      <c r="G15" s="220">
        <v>2553.4501530951848</v>
      </c>
      <c r="H15" s="220">
        <v>52671.799999999996</v>
      </c>
      <c r="I15" s="220">
        <v>1785</v>
      </c>
      <c r="J15" s="220">
        <v>2520</v>
      </c>
      <c r="K15" s="220">
        <v>2209.7761639193823</v>
      </c>
      <c r="L15" s="220">
        <v>50112.799999999996</v>
      </c>
      <c r="M15" s="220">
        <v>1575</v>
      </c>
      <c r="N15" s="220">
        <v>1942.5</v>
      </c>
      <c r="O15" s="220">
        <v>1758.4837093041963</v>
      </c>
      <c r="P15" s="220">
        <v>21740.5</v>
      </c>
      <c r="Q15" s="220">
        <v>1890</v>
      </c>
      <c r="R15" s="220">
        <v>2625</v>
      </c>
      <c r="S15" s="220">
        <v>2289.4632408102029</v>
      </c>
      <c r="T15" s="220">
        <v>14711.5</v>
      </c>
      <c r="U15" s="220">
        <v>4935</v>
      </c>
      <c r="V15" s="220">
        <v>6300</v>
      </c>
      <c r="W15" s="220">
        <v>5574.6667546807503</v>
      </c>
      <c r="X15" s="221">
        <v>10423</v>
      </c>
      <c r="Z15" s="199"/>
      <c r="AA15" s="199"/>
      <c r="AB15" s="199"/>
      <c r="AC15" s="199"/>
      <c r="AD15" s="199"/>
      <c r="AE15" s="199"/>
      <c r="AF15" s="199"/>
    </row>
    <row r="16" spans="2:32" ht="14.1" customHeight="1" x14ac:dyDescent="0.15">
      <c r="B16" s="179"/>
      <c r="C16" s="171">
        <v>6</v>
      </c>
      <c r="D16" s="184"/>
      <c r="E16" s="220">
        <v>2310</v>
      </c>
      <c r="F16" s="220">
        <v>2730</v>
      </c>
      <c r="G16" s="220">
        <v>2519.1546764423961</v>
      </c>
      <c r="H16" s="220">
        <v>46938.2</v>
      </c>
      <c r="I16" s="220">
        <v>1785</v>
      </c>
      <c r="J16" s="220">
        <v>2415</v>
      </c>
      <c r="K16" s="220">
        <v>2162.584157838307</v>
      </c>
      <c r="L16" s="220">
        <v>35987.199999999997</v>
      </c>
      <c r="M16" s="221">
        <v>1575</v>
      </c>
      <c r="N16" s="220">
        <v>2047.5</v>
      </c>
      <c r="O16" s="220">
        <v>1778.1624469874232</v>
      </c>
      <c r="P16" s="220">
        <v>24527.300000000003</v>
      </c>
      <c r="Q16" s="220">
        <v>1975.68</v>
      </c>
      <c r="R16" s="221">
        <v>2572.5</v>
      </c>
      <c r="S16" s="220">
        <v>2261.0229391833404</v>
      </c>
      <c r="T16" s="221">
        <v>10221.099999999999</v>
      </c>
      <c r="U16" s="220">
        <v>4935</v>
      </c>
      <c r="V16" s="220">
        <v>6300</v>
      </c>
      <c r="W16" s="220">
        <v>5569.8074779826675</v>
      </c>
      <c r="X16" s="221">
        <v>12041.9</v>
      </c>
      <c r="Z16" s="199"/>
      <c r="AA16" s="199"/>
      <c r="AB16" s="199"/>
      <c r="AC16" s="199"/>
      <c r="AD16" s="199"/>
      <c r="AE16" s="199"/>
      <c r="AF16" s="199"/>
    </row>
    <row r="17" spans="2:32" ht="14.1" customHeight="1" x14ac:dyDescent="0.15">
      <c r="B17" s="179"/>
      <c r="C17" s="171">
        <v>7</v>
      </c>
      <c r="D17" s="184"/>
      <c r="E17" s="220">
        <v>2257.5</v>
      </c>
      <c r="F17" s="220">
        <v>2625</v>
      </c>
      <c r="G17" s="221">
        <v>2462.1389957207084</v>
      </c>
      <c r="H17" s="220">
        <v>37740</v>
      </c>
      <c r="I17" s="220">
        <v>1732.5</v>
      </c>
      <c r="J17" s="220">
        <v>2415</v>
      </c>
      <c r="K17" s="220">
        <v>2107.5467582331826</v>
      </c>
      <c r="L17" s="220">
        <v>30106.000000000004</v>
      </c>
      <c r="M17" s="220">
        <v>1627.5</v>
      </c>
      <c r="N17" s="220">
        <v>1900.5</v>
      </c>
      <c r="O17" s="220">
        <v>1771.0297755218762</v>
      </c>
      <c r="P17" s="220">
        <v>18938.099999999999</v>
      </c>
      <c r="Q17" s="220">
        <v>1995</v>
      </c>
      <c r="R17" s="220">
        <v>2572.5</v>
      </c>
      <c r="S17" s="220">
        <v>2215.4446161223291</v>
      </c>
      <c r="T17" s="220">
        <v>6204.4</v>
      </c>
      <c r="U17" s="220">
        <v>4935</v>
      </c>
      <c r="V17" s="220">
        <v>6300</v>
      </c>
      <c r="W17" s="220">
        <v>5431.0901348474081</v>
      </c>
      <c r="X17" s="221">
        <v>10413.4</v>
      </c>
      <c r="Z17" s="199"/>
      <c r="AA17" s="199"/>
      <c r="AB17" s="199"/>
      <c r="AC17" s="199"/>
      <c r="AD17" s="199"/>
      <c r="AE17" s="199"/>
      <c r="AF17" s="199"/>
    </row>
    <row r="18" spans="2:32" ht="14.1" customHeight="1" x14ac:dyDescent="0.15">
      <c r="B18" s="179"/>
      <c r="C18" s="171">
        <v>8</v>
      </c>
      <c r="D18" s="184"/>
      <c r="E18" s="220">
        <v>2184</v>
      </c>
      <c r="F18" s="220">
        <v>2625</v>
      </c>
      <c r="G18" s="220">
        <v>2429.662367094295</v>
      </c>
      <c r="H18" s="220">
        <v>58683.199999999997</v>
      </c>
      <c r="I18" s="220">
        <v>1732.5</v>
      </c>
      <c r="J18" s="220">
        <v>2362.5</v>
      </c>
      <c r="K18" s="220">
        <v>2107.8709777433851</v>
      </c>
      <c r="L18" s="220">
        <v>44720.100000000006</v>
      </c>
      <c r="M18" s="220">
        <v>1575</v>
      </c>
      <c r="N18" s="220">
        <v>1890</v>
      </c>
      <c r="O18" s="220">
        <v>1741.9359896880933</v>
      </c>
      <c r="P18" s="220">
        <v>17310.599999999999</v>
      </c>
      <c r="Q18" s="220">
        <v>1995</v>
      </c>
      <c r="R18" s="220">
        <v>2481.15</v>
      </c>
      <c r="S18" s="220">
        <v>2213.8697345994647</v>
      </c>
      <c r="T18" s="220">
        <v>8808.7000000000007</v>
      </c>
      <c r="U18" s="220">
        <v>4935</v>
      </c>
      <c r="V18" s="220">
        <v>6202.9800000000005</v>
      </c>
      <c r="W18" s="220">
        <v>5536.5931383731022</v>
      </c>
      <c r="X18" s="221">
        <v>12026.1</v>
      </c>
    </row>
    <row r="19" spans="2:32" ht="14.1" customHeight="1" x14ac:dyDescent="0.15">
      <c r="B19" s="179"/>
      <c r="C19" s="171">
        <v>9</v>
      </c>
      <c r="D19" s="184"/>
      <c r="E19" s="220">
        <v>2310</v>
      </c>
      <c r="F19" s="220">
        <v>2779.56</v>
      </c>
      <c r="G19" s="221">
        <v>2530.4462382025918</v>
      </c>
      <c r="H19" s="220">
        <v>39432.800000000003</v>
      </c>
      <c r="I19" s="220">
        <v>1819.65</v>
      </c>
      <c r="J19" s="220">
        <v>2415</v>
      </c>
      <c r="K19" s="220">
        <v>2181.2710926149907</v>
      </c>
      <c r="L19" s="220">
        <v>48544.899999999994</v>
      </c>
      <c r="M19" s="220">
        <v>1575</v>
      </c>
      <c r="N19" s="220">
        <v>1890</v>
      </c>
      <c r="O19" s="220">
        <v>1730.7209594845092</v>
      </c>
      <c r="P19" s="220">
        <v>13932.300000000001</v>
      </c>
      <c r="Q19" s="220">
        <v>1890</v>
      </c>
      <c r="R19" s="220">
        <v>2310</v>
      </c>
      <c r="S19" s="220">
        <v>2199.905459334344</v>
      </c>
      <c r="T19" s="220">
        <v>6263</v>
      </c>
      <c r="U19" s="220">
        <v>5145</v>
      </c>
      <c r="V19" s="220">
        <v>6300</v>
      </c>
      <c r="W19" s="220">
        <v>5694.5315503018955</v>
      </c>
      <c r="X19" s="221">
        <v>8652.2000000000007</v>
      </c>
    </row>
    <row r="20" spans="2:32" ht="14.1" customHeight="1" x14ac:dyDescent="0.15">
      <c r="B20" s="179"/>
      <c r="C20" s="171">
        <v>10</v>
      </c>
      <c r="D20" s="184"/>
      <c r="E20" s="220">
        <v>2415</v>
      </c>
      <c r="F20" s="220">
        <v>2881.9349999999999</v>
      </c>
      <c r="G20" s="220">
        <v>2606.8663487583226</v>
      </c>
      <c r="H20" s="220">
        <v>44641.7</v>
      </c>
      <c r="I20" s="220">
        <v>1890</v>
      </c>
      <c r="J20" s="220">
        <v>2415</v>
      </c>
      <c r="K20" s="220">
        <v>2207.7686918874697</v>
      </c>
      <c r="L20" s="220">
        <v>35463.5</v>
      </c>
      <c r="M20" s="220">
        <v>1575</v>
      </c>
      <c r="N20" s="220">
        <v>1890</v>
      </c>
      <c r="O20" s="220">
        <v>1691.8305795314427</v>
      </c>
      <c r="P20" s="220">
        <v>11752</v>
      </c>
      <c r="Q20" s="220">
        <v>1995</v>
      </c>
      <c r="R20" s="220">
        <v>2320.5</v>
      </c>
      <c r="S20" s="220">
        <v>2143.9964332893001</v>
      </c>
      <c r="T20" s="220">
        <v>6822.7999999999993</v>
      </c>
      <c r="U20" s="220">
        <v>5565</v>
      </c>
      <c r="V20" s="220">
        <v>6300</v>
      </c>
      <c r="W20" s="220">
        <v>5781.5436602870805</v>
      </c>
      <c r="X20" s="221">
        <v>8580.9000000000015</v>
      </c>
    </row>
    <row r="21" spans="2:32" ht="14.1" customHeight="1" x14ac:dyDescent="0.15">
      <c r="B21" s="179"/>
      <c r="C21" s="171">
        <v>11</v>
      </c>
      <c r="D21" s="184"/>
      <c r="E21" s="220">
        <v>2310</v>
      </c>
      <c r="F21" s="220">
        <v>2940</v>
      </c>
      <c r="G21" s="220">
        <v>2610.7022402206835</v>
      </c>
      <c r="H21" s="220">
        <v>63873</v>
      </c>
      <c r="I21" s="220">
        <v>1890</v>
      </c>
      <c r="J21" s="220">
        <v>2362.5</v>
      </c>
      <c r="K21" s="220">
        <v>2135.1418714620227</v>
      </c>
      <c r="L21" s="220">
        <v>52720.800000000003</v>
      </c>
      <c r="M21" s="220">
        <v>1449</v>
      </c>
      <c r="N21" s="220">
        <v>1837.5</v>
      </c>
      <c r="O21" s="220">
        <v>1653.3973096131274</v>
      </c>
      <c r="P21" s="220">
        <v>20100</v>
      </c>
      <c r="Q21" s="220">
        <v>1995</v>
      </c>
      <c r="R21" s="220">
        <v>2381.4</v>
      </c>
      <c r="S21" s="220">
        <v>2095.2679528403005</v>
      </c>
      <c r="T21" s="220">
        <v>10457.700000000001</v>
      </c>
      <c r="U21" s="220">
        <v>5460</v>
      </c>
      <c r="V21" s="220">
        <v>6300</v>
      </c>
      <c r="W21" s="220">
        <v>5794.1735657388344</v>
      </c>
      <c r="X21" s="221">
        <v>12329.199999999999</v>
      </c>
    </row>
    <row r="22" spans="2:32" ht="14.1" customHeight="1" x14ac:dyDescent="0.15">
      <c r="B22" s="179"/>
      <c r="C22" s="171">
        <v>12</v>
      </c>
      <c r="D22" s="184"/>
      <c r="E22" s="220">
        <v>2488.5</v>
      </c>
      <c r="F22" s="220">
        <v>2940</v>
      </c>
      <c r="G22" s="220">
        <v>2772.2254575925003</v>
      </c>
      <c r="H22" s="220">
        <v>79452.899999999994</v>
      </c>
      <c r="I22" s="220">
        <v>1942.5</v>
      </c>
      <c r="J22" s="220">
        <v>2520</v>
      </c>
      <c r="K22" s="220">
        <v>2225.2256726503601</v>
      </c>
      <c r="L22" s="220">
        <v>77961.100000000006</v>
      </c>
      <c r="M22" s="220">
        <v>1365</v>
      </c>
      <c r="N22" s="220">
        <v>1785</v>
      </c>
      <c r="O22" s="220">
        <v>1625.6915476797551</v>
      </c>
      <c r="P22" s="220">
        <v>27260.3</v>
      </c>
      <c r="Q22" s="220">
        <v>1984.5</v>
      </c>
      <c r="R22" s="220">
        <v>2362.5</v>
      </c>
      <c r="S22" s="220">
        <v>2157.7474548098899</v>
      </c>
      <c r="T22" s="220">
        <v>13936.5</v>
      </c>
      <c r="U22" s="220">
        <v>5565</v>
      </c>
      <c r="V22" s="220">
        <v>6300</v>
      </c>
      <c r="W22" s="220">
        <v>5924.0847800438241</v>
      </c>
      <c r="X22" s="221">
        <v>13542.1</v>
      </c>
    </row>
    <row r="23" spans="2:32" ht="14.1" customHeight="1" x14ac:dyDescent="0.15">
      <c r="B23" s="179" t="s">
        <v>99</v>
      </c>
      <c r="C23" s="171">
        <v>1</v>
      </c>
      <c r="D23" s="184" t="s">
        <v>115</v>
      </c>
      <c r="E23" s="220">
        <v>2415</v>
      </c>
      <c r="F23" s="220">
        <v>2835</v>
      </c>
      <c r="G23" s="220">
        <v>2615.7742674777251</v>
      </c>
      <c r="H23" s="220">
        <v>79076.399999999994</v>
      </c>
      <c r="I23" s="220">
        <v>1890</v>
      </c>
      <c r="J23" s="220">
        <v>2415</v>
      </c>
      <c r="K23" s="220">
        <v>2158.9007337847015</v>
      </c>
      <c r="L23" s="220">
        <v>61683.3</v>
      </c>
      <c r="M23" s="220">
        <v>1470</v>
      </c>
      <c r="N23" s="220">
        <v>1753.5</v>
      </c>
      <c r="O23" s="220">
        <v>1619.8316576086959</v>
      </c>
      <c r="P23" s="220">
        <v>22266.1</v>
      </c>
      <c r="Q23" s="220">
        <v>1890</v>
      </c>
      <c r="R23" s="220">
        <v>2257.5</v>
      </c>
      <c r="S23" s="220">
        <v>2113.3890756302521</v>
      </c>
      <c r="T23" s="220">
        <v>21596.300000000003</v>
      </c>
      <c r="U23" s="220">
        <v>5460</v>
      </c>
      <c r="V23" s="220">
        <v>6300</v>
      </c>
      <c r="W23" s="220">
        <v>5837.8498486916269</v>
      </c>
      <c r="X23" s="221">
        <v>10456.1</v>
      </c>
    </row>
    <row r="24" spans="2:32" ht="14.1" customHeight="1" x14ac:dyDescent="0.15">
      <c r="B24" s="179"/>
      <c r="C24" s="171">
        <v>2</v>
      </c>
      <c r="D24" s="184"/>
      <c r="E24" s="220">
        <v>2310</v>
      </c>
      <c r="F24" s="220">
        <v>2835</v>
      </c>
      <c r="G24" s="220">
        <v>2627.0504163837659</v>
      </c>
      <c r="H24" s="220">
        <v>67320.999999999985</v>
      </c>
      <c r="I24" s="220">
        <v>1890</v>
      </c>
      <c r="J24" s="220">
        <v>2310</v>
      </c>
      <c r="K24" s="220">
        <v>2118.3419932706092</v>
      </c>
      <c r="L24" s="220">
        <v>45708.600000000006</v>
      </c>
      <c r="M24" s="220">
        <v>1417.5</v>
      </c>
      <c r="N24" s="220">
        <v>1785</v>
      </c>
      <c r="O24" s="220">
        <v>1587.6096044970081</v>
      </c>
      <c r="P24" s="220">
        <v>24647.3</v>
      </c>
      <c r="Q24" s="220">
        <v>1953</v>
      </c>
      <c r="R24" s="220">
        <v>2257.5</v>
      </c>
      <c r="S24" s="220">
        <v>2128.6435382544314</v>
      </c>
      <c r="T24" s="220">
        <v>13016.699999999999</v>
      </c>
      <c r="U24" s="220">
        <v>5460</v>
      </c>
      <c r="V24" s="220">
        <v>6090</v>
      </c>
      <c r="W24" s="220">
        <v>5780.4831772127691</v>
      </c>
      <c r="X24" s="220">
        <v>11996.7</v>
      </c>
    </row>
    <row r="25" spans="2:32" ht="14.1" customHeight="1" x14ac:dyDescent="0.15">
      <c r="B25" s="179"/>
      <c r="C25" s="171">
        <v>3</v>
      </c>
      <c r="D25" s="184"/>
      <c r="E25" s="220">
        <v>2310</v>
      </c>
      <c r="F25" s="220">
        <v>2835</v>
      </c>
      <c r="G25" s="220">
        <v>2516.4512639947188</v>
      </c>
      <c r="H25" s="220">
        <v>62256.800000000003</v>
      </c>
      <c r="I25" s="220">
        <v>1890</v>
      </c>
      <c r="J25" s="220">
        <v>2415</v>
      </c>
      <c r="K25" s="220">
        <v>2113.7106908846536</v>
      </c>
      <c r="L25" s="220">
        <v>40549.800000000003</v>
      </c>
      <c r="M25" s="220">
        <v>1470</v>
      </c>
      <c r="N25" s="220">
        <v>1785</v>
      </c>
      <c r="O25" s="220">
        <v>1620.6433783524296</v>
      </c>
      <c r="P25" s="220">
        <v>18407.5</v>
      </c>
      <c r="Q25" s="220">
        <v>1890</v>
      </c>
      <c r="R25" s="220">
        <v>2257.5</v>
      </c>
      <c r="S25" s="220">
        <v>2086.3457831325304</v>
      </c>
      <c r="T25" s="220">
        <v>7325.5</v>
      </c>
      <c r="U25" s="220">
        <v>5460</v>
      </c>
      <c r="V25" s="220">
        <v>6090</v>
      </c>
      <c r="W25" s="220">
        <v>5840.1483485829058</v>
      </c>
      <c r="X25" s="221">
        <v>13694</v>
      </c>
    </row>
    <row r="26" spans="2:32" ht="14.1" customHeight="1" x14ac:dyDescent="0.15">
      <c r="B26" s="172"/>
      <c r="C26" s="176">
        <v>4</v>
      </c>
      <c r="D26" s="185"/>
      <c r="E26" s="197">
        <v>2257.5</v>
      </c>
      <c r="F26" s="197">
        <v>2730</v>
      </c>
      <c r="G26" s="197">
        <v>2543.6333108035992</v>
      </c>
      <c r="H26" s="197">
        <v>66528.100000000006</v>
      </c>
      <c r="I26" s="197">
        <v>1837.5</v>
      </c>
      <c r="J26" s="197">
        <v>2415</v>
      </c>
      <c r="K26" s="197">
        <v>2093.422507441423</v>
      </c>
      <c r="L26" s="197">
        <v>52003.4</v>
      </c>
      <c r="M26" s="197">
        <v>1470</v>
      </c>
      <c r="N26" s="197">
        <v>1890</v>
      </c>
      <c r="O26" s="197">
        <v>1667.9930804129988</v>
      </c>
      <c r="P26" s="197">
        <v>30609.899999999998</v>
      </c>
      <c r="Q26" s="197">
        <v>1942.5</v>
      </c>
      <c r="R26" s="197">
        <v>2415</v>
      </c>
      <c r="S26" s="197">
        <v>2134.6913299222429</v>
      </c>
      <c r="T26" s="197">
        <v>8910.9000000000015</v>
      </c>
      <c r="U26" s="197">
        <v>5460</v>
      </c>
      <c r="V26" s="197">
        <v>6300</v>
      </c>
      <c r="W26" s="197">
        <v>5914.8556328950754</v>
      </c>
      <c r="X26" s="196">
        <v>18028.3</v>
      </c>
    </row>
    <row r="27" spans="2:32" x14ac:dyDescent="0.15">
      <c r="B27" s="208"/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32" x14ac:dyDescent="0.15">
      <c r="B28" s="208"/>
      <c r="C28" s="225"/>
      <c r="D28" s="226"/>
      <c r="E28" s="219"/>
      <c r="F28" s="220"/>
      <c r="G28" s="199"/>
      <c r="H28" s="220"/>
      <c r="I28" s="219"/>
      <c r="J28" s="220"/>
      <c r="K28" s="199"/>
      <c r="L28" s="220"/>
      <c r="M28" s="219"/>
      <c r="N28" s="220"/>
      <c r="O28" s="199"/>
      <c r="P28" s="220"/>
      <c r="Q28" s="219"/>
      <c r="R28" s="220"/>
      <c r="S28" s="199"/>
      <c r="T28" s="220"/>
      <c r="U28" s="219"/>
      <c r="V28" s="220"/>
      <c r="W28" s="199"/>
      <c r="X28" s="220"/>
    </row>
    <row r="29" spans="2:32" x14ac:dyDescent="0.15">
      <c r="B29" s="205" t="s">
        <v>123</v>
      </c>
      <c r="C29" s="225"/>
      <c r="D29" s="226"/>
      <c r="E29" s="219"/>
      <c r="F29" s="220"/>
      <c r="G29" s="199"/>
      <c r="H29" s="220"/>
      <c r="I29" s="219"/>
      <c r="J29" s="220"/>
      <c r="K29" s="199"/>
      <c r="L29" s="220"/>
      <c r="M29" s="219"/>
      <c r="N29" s="220"/>
      <c r="O29" s="199"/>
      <c r="P29" s="220"/>
      <c r="Q29" s="219"/>
      <c r="R29" s="220"/>
      <c r="S29" s="199"/>
      <c r="T29" s="220"/>
      <c r="U29" s="219"/>
      <c r="V29" s="220"/>
      <c r="W29" s="199"/>
      <c r="X29" s="220"/>
    </row>
    <row r="30" spans="2:32" x14ac:dyDescent="0.15">
      <c r="B30" s="227">
        <v>41003</v>
      </c>
      <c r="C30" s="228"/>
      <c r="D30" s="229">
        <v>41009</v>
      </c>
      <c r="E30" s="230">
        <v>2310</v>
      </c>
      <c r="F30" s="230">
        <v>2730</v>
      </c>
      <c r="G30" s="230">
        <v>2519.5709749673847</v>
      </c>
      <c r="H30" s="220">
        <v>10751.4</v>
      </c>
      <c r="I30" s="230">
        <v>1837.5</v>
      </c>
      <c r="J30" s="230">
        <v>2310</v>
      </c>
      <c r="K30" s="230">
        <v>2047.5832874297678</v>
      </c>
      <c r="L30" s="220">
        <v>10667.6</v>
      </c>
      <c r="M30" s="230">
        <v>1470</v>
      </c>
      <c r="N30" s="230">
        <v>1890</v>
      </c>
      <c r="O30" s="230">
        <v>1680.3350546498702</v>
      </c>
      <c r="P30" s="220">
        <v>5312.9</v>
      </c>
      <c r="Q30" s="230">
        <v>1942.5</v>
      </c>
      <c r="R30" s="230">
        <v>2310</v>
      </c>
      <c r="S30" s="230">
        <v>2099.8233134465349</v>
      </c>
      <c r="T30" s="220">
        <v>1851.8</v>
      </c>
      <c r="U30" s="230">
        <v>5565</v>
      </c>
      <c r="V30" s="230">
        <v>6090</v>
      </c>
      <c r="W30" s="230">
        <v>5885.6016393442633</v>
      </c>
      <c r="X30" s="220">
        <v>3986.5</v>
      </c>
    </row>
    <row r="31" spans="2:32" x14ac:dyDescent="0.15">
      <c r="B31" s="227" t="s">
        <v>124</v>
      </c>
      <c r="C31" s="228"/>
      <c r="D31" s="229"/>
      <c r="E31" s="219"/>
      <c r="F31" s="220"/>
      <c r="G31" s="199"/>
      <c r="H31" s="220"/>
      <c r="I31" s="219"/>
      <c r="J31" s="220"/>
      <c r="K31" s="199"/>
      <c r="L31" s="220"/>
      <c r="M31" s="219"/>
      <c r="N31" s="220"/>
      <c r="O31" s="199"/>
      <c r="P31" s="220"/>
      <c r="Q31" s="219"/>
      <c r="R31" s="220"/>
      <c r="S31" s="199"/>
      <c r="T31" s="220"/>
      <c r="U31" s="219"/>
      <c r="V31" s="220"/>
      <c r="W31" s="199"/>
      <c r="X31" s="220"/>
    </row>
    <row r="32" spans="2:32" x14ac:dyDescent="0.15">
      <c r="B32" s="227">
        <v>41010</v>
      </c>
      <c r="C32" s="228"/>
      <c r="D32" s="229">
        <v>41016</v>
      </c>
      <c r="E32" s="231">
        <v>2257.5</v>
      </c>
      <c r="F32" s="232">
        <v>2730</v>
      </c>
      <c r="G32" s="232">
        <v>2525.2760171306218</v>
      </c>
      <c r="H32" s="232">
        <v>15891</v>
      </c>
      <c r="I32" s="232">
        <v>1890</v>
      </c>
      <c r="J32" s="232">
        <v>2310</v>
      </c>
      <c r="K32" s="232">
        <v>2081.5816072495527</v>
      </c>
      <c r="L32" s="232">
        <v>20006.099999999999</v>
      </c>
      <c r="M32" s="232">
        <v>1470</v>
      </c>
      <c r="N32" s="232">
        <v>1890</v>
      </c>
      <c r="O32" s="232">
        <v>1682.4867867867865</v>
      </c>
      <c r="P32" s="232">
        <v>10880.7</v>
      </c>
      <c r="Q32" s="232">
        <v>1966.65</v>
      </c>
      <c r="R32" s="232">
        <v>2310</v>
      </c>
      <c r="S32" s="232">
        <v>2103.3985016916386</v>
      </c>
      <c r="T32" s="232">
        <v>2160.5</v>
      </c>
      <c r="U32" s="232">
        <v>5512.5</v>
      </c>
      <c r="V32" s="232">
        <v>6090</v>
      </c>
      <c r="W32" s="232">
        <v>5877.2882382133985</v>
      </c>
      <c r="X32" s="232">
        <v>4243.3</v>
      </c>
    </row>
    <row r="33" spans="2:25" x14ac:dyDescent="0.15">
      <c r="B33" s="227" t="s">
        <v>125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5" x14ac:dyDescent="0.15">
      <c r="B34" s="227">
        <v>41017</v>
      </c>
      <c r="C34" s="228"/>
      <c r="D34" s="229">
        <v>41023</v>
      </c>
      <c r="E34" s="231">
        <v>2257.5</v>
      </c>
      <c r="F34" s="232">
        <v>2730</v>
      </c>
      <c r="G34" s="236">
        <v>2551.6214769889407</v>
      </c>
      <c r="H34" s="232">
        <v>15872.1</v>
      </c>
      <c r="I34" s="231">
        <v>1890</v>
      </c>
      <c r="J34" s="232">
        <v>2362.92</v>
      </c>
      <c r="K34" s="236">
        <v>2100.2114784778555</v>
      </c>
      <c r="L34" s="232">
        <v>8585.5</v>
      </c>
      <c r="M34" s="231">
        <v>1470</v>
      </c>
      <c r="N34" s="232">
        <v>1890</v>
      </c>
      <c r="O34" s="236">
        <v>1653.1396559416974</v>
      </c>
      <c r="P34" s="232">
        <v>5834.3</v>
      </c>
      <c r="Q34" s="231">
        <v>1995</v>
      </c>
      <c r="R34" s="232">
        <v>2257.5</v>
      </c>
      <c r="S34" s="236">
        <v>2142.7989363878091</v>
      </c>
      <c r="T34" s="232">
        <v>2156.4</v>
      </c>
      <c r="U34" s="231">
        <v>5460</v>
      </c>
      <c r="V34" s="232">
        <v>6195</v>
      </c>
      <c r="W34" s="236">
        <v>5891.873973925638</v>
      </c>
      <c r="X34" s="232">
        <v>4040.2</v>
      </c>
    </row>
    <row r="35" spans="2:25" x14ac:dyDescent="0.15">
      <c r="B35" s="227" t="s">
        <v>126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5" ht="12" customHeight="1" x14ac:dyDescent="0.15">
      <c r="B36" s="227">
        <v>41024</v>
      </c>
      <c r="C36" s="228"/>
      <c r="D36" s="229">
        <v>41030</v>
      </c>
      <c r="E36" s="231">
        <v>2310</v>
      </c>
      <c r="F36" s="232">
        <v>2730</v>
      </c>
      <c r="G36" s="232">
        <v>2588.7900771538789</v>
      </c>
      <c r="H36" s="237">
        <v>24013.599999999999</v>
      </c>
      <c r="I36" s="231">
        <v>1890</v>
      </c>
      <c r="J36" s="232">
        <v>2415</v>
      </c>
      <c r="K36" s="232">
        <v>2137.0643386923011</v>
      </c>
      <c r="L36" s="237">
        <v>12744.2</v>
      </c>
      <c r="M36" s="231">
        <v>1470</v>
      </c>
      <c r="N36" s="232">
        <v>1890</v>
      </c>
      <c r="O36" s="232">
        <v>1659.4924593967514</v>
      </c>
      <c r="P36" s="237">
        <v>8582</v>
      </c>
      <c r="Q36" s="231">
        <v>1995</v>
      </c>
      <c r="R36" s="232">
        <v>2415</v>
      </c>
      <c r="S36" s="232">
        <v>2187.9090150250418</v>
      </c>
      <c r="T36" s="237">
        <v>2742.2</v>
      </c>
      <c r="U36" s="231">
        <v>5460</v>
      </c>
      <c r="V36" s="232">
        <v>6300</v>
      </c>
      <c r="W36" s="232">
        <v>5963.1173619770989</v>
      </c>
      <c r="X36" s="237">
        <v>5758.3</v>
      </c>
    </row>
    <row r="37" spans="2:25" ht="12" customHeight="1" x14ac:dyDescent="0.15">
      <c r="B37" s="227" t="s">
        <v>127</v>
      </c>
      <c r="C37" s="228"/>
      <c r="D37" s="229"/>
      <c r="E37" s="219"/>
      <c r="F37" s="220"/>
      <c r="G37" s="199"/>
      <c r="H37" s="220"/>
      <c r="I37" s="219"/>
      <c r="J37" s="220"/>
      <c r="K37" s="199"/>
      <c r="L37" s="220"/>
      <c r="M37" s="219"/>
      <c r="N37" s="220"/>
      <c r="O37" s="199"/>
      <c r="P37" s="220"/>
      <c r="Q37" s="219"/>
      <c r="R37" s="220"/>
      <c r="S37" s="199"/>
      <c r="T37" s="220"/>
      <c r="U37" s="219"/>
      <c r="V37" s="220"/>
      <c r="W37" s="199"/>
      <c r="X37" s="220"/>
    </row>
    <row r="38" spans="2:25" ht="12" customHeight="1" x14ac:dyDescent="0.15">
      <c r="B38" s="238"/>
      <c r="C38" s="239"/>
      <c r="D38" s="240"/>
      <c r="E38" s="214"/>
      <c r="F38" s="197"/>
      <c r="G38" s="201"/>
      <c r="H38" s="197"/>
      <c r="I38" s="214"/>
      <c r="J38" s="197"/>
      <c r="K38" s="201"/>
      <c r="L38" s="197"/>
      <c r="M38" s="214"/>
      <c r="N38" s="197"/>
      <c r="O38" s="201"/>
      <c r="P38" s="197"/>
      <c r="Q38" s="214"/>
      <c r="R38" s="197"/>
      <c r="S38" s="201"/>
      <c r="T38" s="197"/>
      <c r="U38" s="214"/>
      <c r="V38" s="197"/>
      <c r="W38" s="201"/>
      <c r="X38" s="197"/>
    </row>
    <row r="39" spans="2:25" ht="6" customHeight="1" x14ac:dyDescent="0.15">
      <c r="B39" s="206"/>
      <c r="C39" s="225"/>
      <c r="D39" s="225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</row>
    <row r="40" spans="2:25" ht="12.75" customHeight="1" x14ac:dyDescent="0.15">
      <c r="B40" s="200" t="s">
        <v>105</v>
      </c>
      <c r="C40" s="198" t="s">
        <v>128</v>
      </c>
      <c r="X40" s="156"/>
      <c r="Y40" s="199"/>
    </row>
    <row r="41" spans="2:25" ht="12.75" customHeight="1" x14ac:dyDescent="0.15">
      <c r="B41" s="241" t="s">
        <v>107</v>
      </c>
      <c r="C41" s="198" t="s">
        <v>108</v>
      </c>
      <c r="X41" s="156"/>
      <c r="Y41" s="199"/>
    </row>
    <row r="42" spans="2:25" ht="12.75" customHeight="1" x14ac:dyDescent="0.15">
      <c r="B42" s="241"/>
      <c r="X42" s="156"/>
      <c r="Y42" s="199"/>
    </row>
    <row r="43" spans="2:25" x14ac:dyDescent="0.15">
      <c r="B43" s="241"/>
      <c r="X43" s="156"/>
      <c r="Y43" s="199"/>
    </row>
    <row r="44" spans="2:25" x14ac:dyDescent="0.15">
      <c r="X44" s="156"/>
      <c r="Y44" s="199"/>
    </row>
    <row r="45" spans="2:25" x14ac:dyDescent="0.15">
      <c r="X45" s="156"/>
      <c r="Y45" s="199"/>
    </row>
    <row r="46" spans="2:25" x14ac:dyDescent="0.15">
      <c r="X46" s="156"/>
      <c r="Y46" s="199"/>
    </row>
    <row r="47" spans="2:25" x14ac:dyDescent="0.15">
      <c r="X47" s="156"/>
      <c r="Y47" s="199"/>
    </row>
    <row r="48" spans="2:25" x14ac:dyDescent="0.15">
      <c r="X48" s="156"/>
      <c r="Y48" s="199"/>
    </row>
    <row r="49" spans="24:25" x14ac:dyDescent="0.15">
      <c r="X49" s="156"/>
      <c r="Y49" s="199"/>
    </row>
    <row r="50" spans="24:25" x14ac:dyDescent="0.15">
      <c r="X50" s="156"/>
      <c r="Y50" s="199"/>
    </row>
    <row r="51" spans="24:25" x14ac:dyDescent="0.15">
      <c r="X51" s="156"/>
      <c r="Y51" s="199"/>
    </row>
    <row r="52" spans="24:25" x14ac:dyDescent="0.15">
      <c r="X52" s="199"/>
      <c r="Y52" s="199"/>
    </row>
    <row r="53" spans="24:25" x14ac:dyDescent="0.15">
      <c r="X53" s="199"/>
      <c r="Y53" s="199"/>
    </row>
    <row r="54" spans="24:25" x14ac:dyDescent="0.15">
      <c r="X54" s="199"/>
      <c r="Y54" s="199"/>
    </row>
    <row r="55" spans="24:25" x14ac:dyDescent="0.15">
      <c r="X55" s="199"/>
      <c r="Y55" s="199"/>
    </row>
    <row r="56" spans="24:25" x14ac:dyDescent="0.15">
      <c r="X56" s="199"/>
      <c r="Y56" s="199"/>
    </row>
    <row r="57" spans="24:25" x14ac:dyDescent="0.15">
      <c r="X57" s="199"/>
      <c r="Y57" s="199"/>
    </row>
    <row r="58" spans="24:25" x14ac:dyDescent="0.15">
      <c r="X58" s="199"/>
      <c r="Y58" s="19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2"/>
  <sheetViews>
    <sheetView zoomScale="75" workbookViewId="0"/>
  </sheetViews>
  <sheetFormatPr defaultColWidth="7.5" defaultRowHeight="12" x14ac:dyDescent="0.15"/>
  <cols>
    <col min="1" max="1" width="0.75" style="157" customWidth="1"/>
    <col min="2" max="2" width="6" style="157" customWidth="1"/>
    <col min="3" max="3" width="3.25" style="157" customWidth="1"/>
    <col min="4" max="5" width="5.5" style="157" customWidth="1"/>
    <col min="6" max="6" width="6" style="157" customWidth="1"/>
    <col min="7" max="7" width="5.5" style="157" customWidth="1"/>
    <col min="8" max="8" width="7.625" style="157" customWidth="1"/>
    <col min="9" max="9" width="5.5" style="157" customWidth="1"/>
    <col min="10" max="10" width="5.75" style="157" customWidth="1"/>
    <col min="11" max="11" width="5.875" style="157" customWidth="1"/>
    <col min="12" max="12" width="7.625" style="157" customWidth="1"/>
    <col min="13" max="14" width="5.75" style="157" customWidth="1"/>
    <col min="15" max="15" width="5.875" style="157" customWidth="1"/>
    <col min="16" max="16" width="7.75" style="157" customWidth="1"/>
    <col min="17" max="17" width="5.5" style="157" customWidth="1"/>
    <col min="18" max="18" width="5.75" style="157" customWidth="1"/>
    <col min="19" max="19" width="5.875" style="157" customWidth="1"/>
    <col min="20" max="20" width="7.75" style="157" customWidth="1"/>
    <col min="21" max="22" width="5.5" style="157" customWidth="1"/>
    <col min="23" max="23" width="5.875" style="157" customWidth="1"/>
    <col min="24" max="24" width="7.75" style="157" customWidth="1"/>
    <col min="25" max="16384" width="7.5" style="157"/>
  </cols>
  <sheetData>
    <row r="3" spans="2:32" x14ac:dyDescent="0.15">
      <c r="B3" s="157" t="s">
        <v>129</v>
      </c>
    </row>
    <row r="4" spans="2:32" x14ac:dyDescent="0.15">
      <c r="X4" s="158" t="s">
        <v>84</v>
      </c>
    </row>
    <row r="5" spans="2:32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Z5" s="156"/>
    </row>
    <row r="6" spans="2:32" ht="13.5" customHeight="1" x14ac:dyDescent="0.15">
      <c r="B6" s="202"/>
      <c r="C6" s="203" t="s">
        <v>85</v>
      </c>
      <c r="D6" s="204"/>
      <c r="E6" s="242" t="s">
        <v>130</v>
      </c>
      <c r="F6" s="243"/>
      <c r="G6" s="243"/>
      <c r="H6" s="244"/>
      <c r="I6" s="245" t="s">
        <v>131</v>
      </c>
      <c r="J6" s="246"/>
      <c r="K6" s="246"/>
      <c r="L6" s="247"/>
      <c r="M6" s="245" t="s">
        <v>132</v>
      </c>
      <c r="N6" s="246"/>
      <c r="O6" s="246"/>
      <c r="P6" s="247"/>
      <c r="Q6" s="245" t="s">
        <v>133</v>
      </c>
      <c r="R6" s="246"/>
      <c r="S6" s="246"/>
      <c r="T6" s="247"/>
      <c r="U6" s="245" t="s">
        <v>134</v>
      </c>
      <c r="V6" s="246"/>
      <c r="W6" s="246"/>
      <c r="X6" s="247"/>
      <c r="Z6" s="177"/>
      <c r="AA6" s="165"/>
      <c r="AB6" s="165"/>
      <c r="AC6" s="165"/>
      <c r="AD6" s="165"/>
      <c r="AE6" s="165"/>
      <c r="AF6" s="156"/>
    </row>
    <row r="7" spans="2:32" ht="13.5" x14ac:dyDescent="0.15"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135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177"/>
      <c r="AA7" s="177"/>
      <c r="AB7" s="177"/>
      <c r="AC7" s="177"/>
      <c r="AD7" s="177"/>
      <c r="AE7" s="177"/>
      <c r="AF7" s="156"/>
    </row>
    <row r="8" spans="2:32" ht="13.5" x14ac:dyDescent="0.15"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77"/>
      <c r="AA8" s="177"/>
      <c r="AB8" s="177"/>
      <c r="AC8" s="177"/>
      <c r="AD8" s="177"/>
      <c r="AE8" s="177"/>
      <c r="AF8" s="156"/>
    </row>
    <row r="9" spans="2:32" ht="14.1" customHeight="1" x14ac:dyDescent="0.15">
      <c r="B9" s="159" t="s">
        <v>0</v>
      </c>
      <c r="C9" s="171">
        <v>19</v>
      </c>
      <c r="D9" s="178" t="s">
        <v>1</v>
      </c>
      <c r="E9" s="179">
        <v>5450</v>
      </c>
      <c r="F9" s="180">
        <v>6773</v>
      </c>
      <c r="G9" s="156">
        <v>5858</v>
      </c>
      <c r="H9" s="180">
        <v>349217</v>
      </c>
      <c r="I9" s="179">
        <v>5460</v>
      </c>
      <c r="J9" s="180">
        <v>6930</v>
      </c>
      <c r="K9" s="156">
        <v>5952</v>
      </c>
      <c r="L9" s="180">
        <v>175449</v>
      </c>
      <c r="M9" s="179">
        <v>1418</v>
      </c>
      <c r="N9" s="180">
        <v>2258</v>
      </c>
      <c r="O9" s="156">
        <v>1888</v>
      </c>
      <c r="P9" s="180">
        <v>871984</v>
      </c>
      <c r="Q9" s="179">
        <v>2267</v>
      </c>
      <c r="R9" s="180">
        <v>2835</v>
      </c>
      <c r="S9" s="156">
        <v>2638</v>
      </c>
      <c r="T9" s="180">
        <v>274636</v>
      </c>
      <c r="U9" s="179">
        <v>2415</v>
      </c>
      <c r="V9" s="180">
        <v>2940</v>
      </c>
      <c r="W9" s="156">
        <v>2741</v>
      </c>
      <c r="X9" s="180">
        <v>250107</v>
      </c>
      <c r="Z9" s="177"/>
      <c r="AA9" s="177"/>
      <c r="AB9" s="177"/>
      <c r="AC9" s="177"/>
      <c r="AD9" s="177"/>
      <c r="AE9" s="177"/>
      <c r="AF9" s="156"/>
    </row>
    <row r="10" spans="2:32" ht="14.1" customHeight="1" x14ac:dyDescent="0.15">
      <c r="B10" s="179"/>
      <c r="C10" s="171">
        <v>20</v>
      </c>
      <c r="D10" s="184"/>
      <c r="E10" s="179">
        <v>4200</v>
      </c>
      <c r="F10" s="180">
        <v>6300</v>
      </c>
      <c r="G10" s="156">
        <v>5103</v>
      </c>
      <c r="H10" s="180">
        <v>321436</v>
      </c>
      <c r="I10" s="179">
        <v>4410</v>
      </c>
      <c r="J10" s="180">
        <v>6510</v>
      </c>
      <c r="K10" s="156">
        <v>5373</v>
      </c>
      <c r="L10" s="180">
        <v>167308</v>
      </c>
      <c r="M10" s="179">
        <v>1155</v>
      </c>
      <c r="N10" s="180">
        <v>2048</v>
      </c>
      <c r="O10" s="156">
        <v>1716</v>
      </c>
      <c r="P10" s="180">
        <v>882113</v>
      </c>
      <c r="Q10" s="179">
        <v>1785</v>
      </c>
      <c r="R10" s="180">
        <v>2783</v>
      </c>
      <c r="S10" s="156">
        <v>2351</v>
      </c>
      <c r="T10" s="180">
        <v>280214</v>
      </c>
      <c r="U10" s="179">
        <v>1890</v>
      </c>
      <c r="V10" s="180">
        <v>2888</v>
      </c>
      <c r="W10" s="156">
        <v>2563</v>
      </c>
      <c r="X10" s="180">
        <v>270080</v>
      </c>
      <c r="Z10" s="177"/>
      <c r="AA10" s="177"/>
      <c r="AB10" s="177"/>
      <c r="AC10" s="177"/>
      <c r="AD10" s="177"/>
      <c r="AE10" s="177"/>
      <c r="AF10" s="156"/>
    </row>
    <row r="11" spans="2:32" ht="14.1" customHeight="1" x14ac:dyDescent="0.15">
      <c r="B11" s="179"/>
      <c r="C11" s="171">
        <v>21</v>
      </c>
      <c r="D11" s="184"/>
      <c r="E11" s="179">
        <v>3885</v>
      </c>
      <c r="F11" s="180">
        <v>5880</v>
      </c>
      <c r="G11" s="156">
        <v>4682</v>
      </c>
      <c r="H11" s="180">
        <v>425313</v>
      </c>
      <c r="I11" s="179">
        <v>4095</v>
      </c>
      <c r="J11" s="180">
        <v>6090</v>
      </c>
      <c r="K11" s="156">
        <v>4956</v>
      </c>
      <c r="L11" s="180">
        <v>174582</v>
      </c>
      <c r="M11" s="179">
        <v>1050</v>
      </c>
      <c r="N11" s="180">
        <v>1995</v>
      </c>
      <c r="O11" s="156">
        <v>1558</v>
      </c>
      <c r="P11" s="180">
        <v>1019405</v>
      </c>
      <c r="Q11" s="179">
        <v>1680</v>
      </c>
      <c r="R11" s="180">
        <v>2730</v>
      </c>
      <c r="S11" s="156">
        <v>2260</v>
      </c>
      <c r="T11" s="180">
        <v>393315</v>
      </c>
      <c r="U11" s="179">
        <v>1785</v>
      </c>
      <c r="V11" s="180">
        <v>2835</v>
      </c>
      <c r="W11" s="156">
        <v>2420</v>
      </c>
      <c r="X11" s="180">
        <v>341224</v>
      </c>
      <c r="Z11" s="156"/>
      <c r="AA11" s="156"/>
      <c r="AB11" s="156"/>
      <c r="AC11" s="156"/>
      <c r="AD11" s="156"/>
      <c r="AE11" s="156"/>
      <c r="AF11" s="156"/>
    </row>
    <row r="12" spans="2:32" ht="14.1" customHeight="1" x14ac:dyDescent="0.15">
      <c r="B12" s="179"/>
      <c r="C12" s="171">
        <v>22</v>
      </c>
      <c r="D12" s="184"/>
      <c r="E12" s="180">
        <v>3990</v>
      </c>
      <c r="F12" s="180">
        <v>5775</v>
      </c>
      <c r="G12" s="180">
        <v>4717</v>
      </c>
      <c r="H12" s="180">
        <v>410710</v>
      </c>
      <c r="I12" s="180">
        <v>4200</v>
      </c>
      <c r="J12" s="180">
        <v>6090</v>
      </c>
      <c r="K12" s="180">
        <v>4918</v>
      </c>
      <c r="L12" s="180">
        <v>163925</v>
      </c>
      <c r="M12" s="180">
        <v>1050</v>
      </c>
      <c r="N12" s="180">
        <v>2310</v>
      </c>
      <c r="O12" s="180">
        <v>1599</v>
      </c>
      <c r="P12" s="180">
        <v>934431</v>
      </c>
      <c r="Q12" s="180">
        <v>1680</v>
      </c>
      <c r="R12" s="180">
        <v>2625</v>
      </c>
      <c r="S12" s="180">
        <v>2158</v>
      </c>
      <c r="T12" s="180">
        <v>374880</v>
      </c>
      <c r="U12" s="180">
        <v>1890</v>
      </c>
      <c r="V12" s="180">
        <v>2835</v>
      </c>
      <c r="W12" s="180">
        <v>2324</v>
      </c>
      <c r="X12" s="184">
        <v>349731</v>
      </c>
      <c r="Z12" s="156"/>
      <c r="AA12" s="156"/>
      <c r="AB12" s="156"/>
      <c r="AC12" s="156"/>
      <c r="AD12" s="156"/>
      <c r="AE12" s="156"/>
      <c r="AF12" s="156"/>
    </row>
    <row r="13" spans="2:32" ht="14.1" customHeight="1" x14ac:dyDescent="0.15">
      <c r="B13" s="172"/>
      <c r="C13" s="176">
        <v>23</v>
      </c>
      <c r="D13" s="185"/>
      <c r="E13" s="186">
        <v>3990</v>
      </c>
      <c r="F13" s="186">
        <v>5775</v>
      </c>
      <c r="G13" s="186">
        <v>4643.6830190076089</v>
      </c>
      <c r="H13" s="186">
        <v>310564.39999999985</v>
      </c>
      <c r="I13" s="186">
        <v>4095</v>
      </c>
      <c r="J13" s="186">
        <v>5775</v>
      </c>
      <c r="K13" s="186">
        <v>4763.6984886039127</v>
      </c>
      <c r="L13" s="186">
        <v>151517.80000000002</v>
      </c>
      <c r="M13" s="186">
        <v>1155</v>
      </c>
      <c r="N13" s="186">
        <v>1890</v>
      </c>
      <c r="O13" s="186">
        <v>1587.2565637503362</v>
      </c>
      <c r="P13" s="186">
        <v>711497.9</v>
      </c>
      <c r="Q13" s="186">
        <v>1785</v>
      </c>
      <c r="R13" s="186">
        <v>2572.5</v>
      </c>
      <c r="S13" s="186">
        <v>2229.485867329422</v>
      </c>
      <c r="T13" s="186">
        <v>269774.89999999991</v>
      </c>
      <c r="U13" s="186">
        <v>1785</v>
      </c>
      <c r="V13" s="186">
        <v>2835</v>
      </c>
      <c r="W13" s="186">
        <v>2385.6211200774183</v>
      </c>
      <c r="X13" s="186">
        <v>248529.69999999995</v>
      </c>
      <c r="Z13" s="177"/>
      <c r="AA13" s="177"/>
      <c r="AB13" s="177"/>
      <c r="AC13" s="177"/>
      <c r="AD13" s="177"/>
      <c r="AE13" s="165"/>
      <c r="AF13" s="156"/>
    </row>
    <row r="14" spans="2:32" ht="14.1" customHeight="1" x14ac:dyDescent="0.15">
      <c r="B14" s="179" t="s">
        <v>97</v>
      </c>
      <c r="C14" s="171">
        <v>4</v>
      </c>
      <c r="D14" s="184" t="s">
        <v>98</v>
      </c>
      <c r="E14" s="180">
        <v>3990</v>
      </c>
      <c r="F14" s="180">
        <v>5153.4000000000005</v>
      </c>
      <c r="G14" s="180">
        <v>4611.9118204871402</v>
      </c>
      <c r="H14" s="180">
        <v>23411.8</v>
      </c>
      <c r="I14" s="180">
        <v>4200</v>
      </c>
      <c r="J14" s="180">
        <v>5331.4800000000005</v>
      </c>
      <c r="K14" s="180">
        <v>4773.0750188174288</v>
      </c>
      <c r="L14" s="180">
        <v>21366</v>
      </c>
      <c r="M14" s="180">
        <v>1365</v>
      </c>
      <c r="N14" s="180">
        <v>1890</v>
      </c>
      <c r="O14" s="180">
        <v>1656.2416374185229</v>
      </c>
      <c r="P14" s="180">
        <v>65688.7</v>
      </c>
      <c r="Q14" s="180">
        <v>1890</v>
      </c>
      <c r="R14" s="180">
        <v>2572.5</v>
      </c>
      <c r="S14" s="180">
        <v>2266.9239432116569</v>
      </c>
      <c r="T14" s="180">
        <v>25371.100000000002</v>
      </c>
      <c r="U14" s="180">
        <v>2100</v>
      </c>
      <c r="V14" s="180">
        <v>2835</v>
      </c>
      <c r="W14" s="180">
        <v>2447.5390612080992</v>
      </c>
      <c r="X14" s="184">
        <v>22339.799999999996</v>
      </c>
      <c r="Z14" s="165"/>
      <c r="AA14" s="177"/>
      <c r="AB14" s="177"/>
      <c r="AC14" s="177"/>
      <c r="AD14" s="177"/>
      <c r="AE14" s="156"/>
      <c r="AF14" s="156"/>
    </row>
    <row r="15" spans="2:32" ht="14.1" customHeight="1" x14ac:dyDescent="0.15">
      <c r="B15" s="179"/>
      <c r="C15" s="171">
        <v>5</v>
      </c>
      <c r="D15" s="184"/>
      <c r="E15" s="184">
        <v>3990</v>
      </c>
      <c r="F15" s="180">
        <v>5040</v>
      </c>
      <c r="G15" s="180">
        <v>4535.1276019614406</v>
      </c>
      <c r="H15" s="180">
        <v>25505.5</v>
      </c>
      <c r="I15" s="180">
        <v>4252.5</v>
      </c>
      <c r="J15" s="180">
        <v>5197.5</v>
      </c>
      <c r="K15" s="180">
        <v>4711.391149049522</v>
      </c>
      <c r="L15" s="180">
        <v>10475.200000000001</v>
      </c>
      <c r="M15" s="180">
        <v>1470</v>
      </c>
      <c r="N15" s="180">
        <v>1890</v>
      </c>
      <c r="O15" s="180">
        <v>1669.7506577832989</v>
      </c>
      <c r="P15" s="180">
        <v>58722.3</v>
      </c>
      <c r="Q15" s="180">
        <v>1995</v>
      </c>
      <c r="R15" s="180">
        <v>2572.5</v>
      </c>
      <c r="S15" s="180">
        <v>2257.8948959032909</v>
      </c>
      <c r="T15" s="180">
        <v>22147.9</v>
      </c>
      <c r="U15" s="180">
        <v>2205</v>
      </c>
      <c r="V15" s="180">
        <v>2730</v>
      </c>
      <c r="W15" s="180">
        <v>2438.0033161941597</v>
      </c>
      <c r="X15" s="184">
        <v>20638.7</v>
      </c>
      <c r="Z15" s="156"/>
      <c r="AA15" s="156"/>
      <c r="AB15" s="156"/>
      <c r="AC15" s="156"/>
      <c r="AD15" s="156"/>
      <c r="AE15" s="156"/>
      <c r="AF15" s="156"/>
    </row>
    <row r="16" spans="2:32" ht="14.1" customHeight="1" x14ac:dyDescent="0.15">
      <c r="B16" s="179"/>
      <c r="C16" s="171">
        <v>6</v>
      </c>
      <c r="D16" s="184"/>
      <c r="E16" s="180">
        <v>3990</v>
      </c>
      <c r="F16" s="180">
        <v>5040</v>
      </c>
      <c r="G16" s="180">
        <v>4527.072874493927</v>
      </c>
      <c r="H16" s="180">
        <v>40042</v>
      </c>
      <c r="I16" s="180">
        <v>4095</v>
      </c>
      <c r="J16" s="180">
        <v>5154.66</v>
      </c>
      <c r="K16" s="180">
        <v>4633.1952603290083</v>
      </c>
      <c r="L16" s="180">
        <v>9553.1</v>
      </c>
      <c r="M16" s="180">
        <v>1417.5</v>
      </c>
      <c r="N16" s="180">
        <v>1890</v>
      </c>
      <c r="O16" s="180">
        <v>1655.6783224478434</v>
      </c>
      <c r="P16" s="180">
        <v>61794.3</v>
      </c>
      <c r="Q16" s="180">
        <v>1890</v>
      </c>
      <c r="R16" s="180">
        <v>2520</v>
      </c>
      <c r="S16" s="180">
        <v>2250.288879528222</v>
      </c>
      <c r="T16" s="180">
        <v>19592.399999999998</v>
      </c>
      <c r="U16" s="180">
        <v>2100</v>
      </c>
      <c r="V16" s="180">
        <v>2730</v>
      </c>
      <c r="W16" s="180">
        <v>2421.2236340686418</v>
      </c>
      <c r="X16" s="184">
        <v>17222.5</v>
      </c>
    </row>
    <row r="17" spans="2:24" ht="14.1" customHeight="1" x14ac:dyDescent="0.15">
      <c r="B17" s="179"/>
      <c r="C17" s="171">
        <v>7</v>
      </c>
      <c r="D17" s="184"/>
      <c r="E17" s="180">
        <v>4095</v>
      </c>
      <c r="F17" s="180">
        <v>4935</v>
      </c>
      <c r="G17" s="180">
        <v>4361.5356120955939</v>
      </c>
      <c r="H17" s="180">
        <v>22733.599999999999</v>
      </c>
      <c r="I17" s="180">
        <v>4147.5</v>
      </c>
      <c r="J17" s="180">
        <v>5145</v>
      </c>
      <c r="K17" s="180">
        <v>4474.7580387096777</v>
      </c>
      <c r="L17" s="180">
        <v>7751.6999999999989</v>
      </c>
      <c r="M17" s="180">
        <v>1522.5</v>
      </c>
      <c r="N17" s="180">
        <v>1890</v>
      </c>
      <c r="O17" s="180">
        <v>1658.5246245118658</v>
      </c>
      <c r="P17" s="180">
        <v>62018.5</v>
      </c>
      <c r="Q17" s="180">
        <v>1837.5</v>
      </c>
      <c r="R17" s="180">
        <v>2520</v>
      </c>
      <c r="S17" s="180">
        <v>2219.259182101468</v>
      </c>
      <c r="T17" s="180">
        <v>17220</v>
      </c>
      <c r="U17" s="180">
        <v>2100</v>
      </c>
      <c r="V17" s="180">
        <v>2625</v>
      </c>
      <c r="W17" s="180">
        <v>2356.3645653385347</v>
      </c>
      <c r="X17" s="184">
        <v>17504.5</v>
      </c>
    </row>
    <row r="18" spans="2:24" ht="14.1" customHeight="1" x14ac:dyDescent="0.15">
      <c r="B18" s="179"/>
      <c r="C18" s="171">
        <v>8</v>
      </c>
      <c r="D18" s="184"/>
      <c r="E18" s="180">
        <v>4095</v>
      </c>
      <c r="F18" s="180">
        <v>4830</v>
      </c>
      <c r="G18" s="180">
        <v>4428.9052387740558</v>
      </c>
      <c r="H18" s="180">
        <v>25814.7</v>
      </c>
      <c r="I18" s="180">
        <v>4410</v>
      </c>
      <c r="J18" s="180">
        <v>5040</v>
      </c>
      <c r="K18" s="180">
        <v>4643.4800070928268</v>
      </c>
      <c r="L18" s="180">
        <v>6625.4000000000005</v>
      </c>
      <c r="M18" s="180">
        <v>1575</v>
      </c>
      <c r="N18" s="180">
        <v>1890</v>
      </c>
      <c r="O18" s="180">
        <v>1668.8221066590081</v>
      </c>
      <c r="P18" s="180">
        <v>70971</v>
      </c>
      <c r="Q18" s="180">
        <v>1890</v>
      </c>
      <c r="R18" s="180">
        <v>2520</v>
      </c>
      <c r="S18" s="180">
        <v>2217.3194373182832</v>
      </c>
      <c r="T18" s="180">
        <v>18698.2</v>
      </c>
      <c r="U18" s="180">
        <v>2006.2350000000001</v>
      </c>
      <c r="V18" s="180">
        <v>2625</v>
      </c>
      <c r="W18" s="180">
        <v>2332.9544100593466</v>
      </c>
      <c r="X18" s="184">
        <v>19209.2</v>
      </c>
    </row>
    <row r="19" spans="2:24" ht="14.1" customHeight="1" x14ac:dyDescent="0.15">
      <c r="B19" s="179"/>
      <c r="C19" s="171">
        <v>9</v>
      </c>
      <c r="D19" s="184"/>
      <c r="E19" s="180">
        <v>4305</v>
      </c>
      <c r="F19" s="180">
        <v>4799.97</v>
      </c>
      <c r="G19" s="180">
        <v>4533.315773426385</v>
      </c>
      <c r="H19" s="180">
        <v>17355.7</v>
      </c>
      <c r="I19" s="180">
        <v>4372.7250000000004</v>
      </c>
      <c r="J19" s="180">
        <v>5090.4000000000005</v>
      </c>
      <c r="K19" s="180">
        <v>4692.9688346883468</v>
      </c>
      <c r="L19" s="180">
        <v>4895.7</v>
      </c>
      <c r="M19" s="180">
        <v>1522.5</v>
      </c>
      <c r="N19" s="180">
        <v>1785</v>
      </c>
      <c r="O19" s="180">
        <v>1613.2412873830647</v>
      </c>
      <c r="P19" s="180">
        <v>39001.800000000003</v>
      </c>
      <c r="Q19" s="180">
        <v>1890</v>
      </c>
      <c r="R19" s="180">
        <v>2415</v>
      </c>
      <c r="S19" s="180">
        <v>2194.2294719935758</v>
      </c>
      <c r="T19" s="180">
        <v>15931.100000000002</v>
      </c>
      <c r="U19" s="180">
        <v>2047.5</v>
      </c>
      <c r="V19" s="180">
        <v>2520</v>
      </c>
      <c r="W19" s="180">
        <v>2325.4507630813955</v>
      </c>
      <c r="X19" s="184">
        <v>13706.3</v>
      </c>
    </row>
    <row r="20" spans="2:24" ht="14.1" customHeight="1" x14ac:dyDescent="0.15">
      <c r="B20" s="179"/>
      <c r="C20" s="171">
        <v>10</v>
      </c>
      <c r="D20" s="184"/>
      <c r="E20" s="180">
        <v>4305</v>
      </c>
      <c r="F20" s="180">
        <v>4987.5</v>
      </c>
      <c r="G20" s="180">
        <v>4681.7004528038997</v>
      </c>
      <c r="H20" s="180">
        <v>13008.900000000001</v>
      </c>
      <c r="I20" s="180">
        <v>4620</v>
      </c>
      <c r="J20" s="180">
        <v>5040</v>
      </c>
      <c r="K20" s="180">
        <v>4886.0866590649948</v>
      </c>
      <c r="L20" s="180">
        <v>4960.8</v>
      </c>
      <c r="M20" s="180">
        <v>1470</v>
      </c>
      <c r="N20" s="180">
        <v>1785</v>
      </c>
      <c r="O20" s="180">
        <v>1615.1717779565568</v>
      </c>
      <c r="P20" s="180">
        <v>40135.9</v>
      </c>
      <c r="Q20" s="180">
        <v>1942.5</v>
      </c>
      <c r="R20" s="180">
        <v>2310</v>
      </c>
      <c r="S20" s="180">
        <v>2186.863636363636</v>
      </c>
      <c r="T20" s="180">
        <v>14327.8</v>
      </c>
      <c r="U20" s="180">
        <v>2047.5</v>
      </c>
      <c r="V20" s="180">
        <v>2450.0700000000002</v>
      </c>
      <c r="W20" s="180">
        <v>2278.8638228941686</v>
      </c>
      <c r="X20" s="184">
        <v>15111.4</v>
      </c>
    </row>
    <row r="21" spans="2:24" ht="14.1" customHeight="1" x14ac:dyDescent="0.15">
      <c r="B21" s="179"/>
      <c r="C21" s="171">
        <v>11</v>
      </c>
      <c r="D21" s="184"/>
      <c r="E21" s="180">
        <v>4305</v>
      </c>
      <c r="F21" s="180">
        <v>4935</v>
      </c>
      <c r="G21" s="180">
        <v>4608.0157505020079</v>
      </c>
      <c r="H21" s="180">
        <v>23926</v>
      </c>
      <c r="I21" s="180">
        <v>4620</v>
      </c>
      <c r="J21" s="180">
        <v>5090.4000000000005</v>
      </c>
      <c r="K21" s="180">
        <v>4789.6017791236882</v>
      </c>
      <c r="L21" s="180">
        <v>6876.2</v>
      </c>
      <c r="M21" s="180">
        <v>1155</v>
      </c>
      <c r="N21" s="180">
        <v>1680</v>
      </c>
      <c r="O21" s="180">
        <v>1454.9008748185831</v>
      </c>
      <c r="P21" s="180">
        <v>54891.199999999997</v>
      </c>
      <c r="Q21" s="180">
        <v>1785</v>
      </c>
      <c r="R21" s="180">
        <v>2310</v>
      </c>
      <c r="S21" s="180">
        <v>2007.4312355806203</v>
      </c>
      <c r="T21" s="180">
        <v>24438.700000000004</v>
      </c>
      <c r="U21" s="180">
        <v>1785</v>
      </c>
      <c r="V21" s="180">
        <v>2520</v>
      </c>
      <c r="W21" s="180">
        <v>2187.8860761546443</v>
      </c>
      <c r="X21" s="184">
        <v>23766.199999999997</v>
      </c>
    </row>
    <row r="22" spans="2:24" ht="14.1" customHeight="1" x14ac:dyDescent="0.15">
      <c r="B22" s="179"/>
      <c r="C22" s="171">
        <v>12</v>
      </c>
      <c r="D22" s="184"/>
      <c r="E22" s="180">
        <v>4620</v>
      </c>
      <c r="F22" s="180">
        <v>5250</v>
      </c>
      <c r="G22" s="180">
        <v>4949.5812053115424</v>
      </c>
      <c r="H22" s="180">
        <v>31828.1</v>
      </c>
      <c r="I22" s="180">
        <v>4725</v>
      </c>
      <c r="J22" s="180">
        <v>5565</v>
      </c>
      <c r="K22" s="180">
        <v>5287.6864864864865</v>
      </c>
      <c r="L22" s="180">
        <v>17707.900000000001</v>
      </c>
      <c r="M22" s="180">
        <v>1155</v>
      </c>
      <c r="N22" s="180">
        <v>1627.5</v>
      </c>
      <c r="O22" s="180">
        <v>1405.1865124173048</v>
      </c>
      <c r="P22" s="180">
        <v>53648.100000000006</v>
      </c>
      <c r="Q22" s="180">
        <v>1785</v>
      </c>
      <c r="R22" s="180">
        <v>2257.5</v>
      </c>
      <c r="S22" s="180">
        <v>2030.1382104542342</v>
      </c>
      <c r="T22" s="180">
        <v>28108.399999999998</v>
      </c>
      <c r="U22" s="180">
        <v>1890</v>
      </c>
      <c r="V22" s="180">
        <v>2394</v>
      </c>
      <c r="W22" s="180">
        <v>2199.196999315805</v>
      </c>
      <c r="X22" s="184">
        <v>24207.199999999997</v>
      </c>
    </row>
    <row r="23" spans="2:24" ht="14.1" customHeight="1" x14ac:dyDescent="0.15">
      <c r="B23" s="179" t="s">
        <v>99</v>
      </c>
      <c r="C23" s="171">
        <v>1</v>
      </c>
      <c r="D23" s="184" t="s">
        <v>98</v>
      </c>
      <c r="E23" s="180">
        <v>4515</v>
      </c>
      <c r="F23" s="180">
        <v>5250</v>
      </c>
      <c r="G23" s="180">
        <v>4858.7768613464114</v>
      </c>
      <c r="H23" s="180">
        <v>37183.9</v>
      </c>
      <c r="I23" s="180">
        <v>5040</v>
      </c>
      <c r="J23" s="180">
        <v>5040</v>
      </c>
      <c r="K23" s="180">
        <v>5040</v>
      </c>
      <c r="L23" s="180">
        <v>6048.6</v>
      </c>
      <c r="M23" s="180">
        <v>1260</v>
      </c>
      <c r="N23" s="180">
        <v>1680</v>
      </c>
      <c r="O23" s="180">
        <v>1454.3617766629181</v>
      </c>
      <c r="P23" s="180">
        <v>54906.1</v>
      </c>
      <c r="Q23" s="180">
        <v>1785</v>
      </c>
      <c r="R23" s="180">
        <v>2310</v>
      </c>
      <c r="S23" s="180">
        <v>2092.4365249097218</v>
      </c>
      <c r="T23" s="180">
        <v>22115.899999999998</v>
      </c>
      <c r="U23" s="180">
        <v>1890</v>
      </c>
      <c r="V23" s="180">
        <v>2415</v>
      </c>
      <c r="W23" s="180">
        <v>2218.7123919619708</v>
      </c>
      <c r="X23" s="184">
        <v>24461.199999999997</v>
      </c>
    </row>
    <row r="24" spans="2:24" ht="14.1" customHeight="1" x14ac:dyDescent="0.15">
      <c r="B24" s="179"/>
      <c r="C24" s="171">
        <v>2</v>
      </c>
      <c r="D24" s="184"/>
      <c r="E24" s="180">
        <v>4567.5</v>
      </c>
      <c r="F24" s="180">
        <v>5040</v>
      </c>
      <c r="G24" s="180">
        <v>4858.3326407921504</v>
      </c>
      <c r="H24" s="180">
        <v>23229</v>
      </c>
      <c r="I24" s="180">
        <v>4725</v>
      </c>
      <c r="J24" s="180">
        <v>5250</v>
      </c>
      <c r="K24" s="180">
        <v>4996.105263157895</v>
      </c>
      <c r="L24" s="180">
        <v>10103.5</v>
      </c>
      <c r="M24" s="180">
        <v>1365</v>
      </c>
      <c r="N24" s="180">
        <v>1785</v>
      </c>
      <c r="O24" s="180">
        <v>1483.5032393942433</v>
      </c>
      <c r="P24" s="180">
        <v>66602.900000000009</v>
      </c>
      <c r="Q24" s="180">
        <v>1785</v>
      </c>
      <c r="R24" s="180">
        <v>2310</v>
      </c>
      <c r="S24" s="180">
        <v>2118.7284020020315</v>
      </c>
      <c r="T24" s="180">
        <v>26091.5</v>
      </c>
      <c r="U24" s="180">
        <v>1890</v>
      </c>
      <c r="V24" s="180">
        <v>2520</v>
      </c>
      <c r="W24" s="180">
        <v>2286.1149906792616</v>
      </c>
      <c r="X24" s="184">
        <v>24756.3</v>
      </c>
    </row>
    <row r="25" spans="2:24" ht="14.1" customHeight="1" x14ac:dyDescent="0.15">
      <c r="B25" s="179"/>
      <c r="C25" s="171">
        <v>3</v>
      </c>
      <c r="D25" s="184"/>
      <c r="E25" s="180">
        <v>4534.95</v>
      </c>
      <c r="F25" s="180">
        <v>5145</v>
      </c>
      <c r="G25" s="180">
        <v>4895.3891706861677</v>
      </c>
      <c r="H25" s="180">
        <v>19498.599999999999</v>
      </c>
      <c r="I25" s="180">
        <v>4725</v>
      </c>
      <c r="J25" s="180">
        <v>5302.5</v>
      </c>
      <c r="K25" s="180">
        <v>5009.0218964893229</v>
      </c>
      <c r="L25" s="180">
        <v>6649.9000000000005</v>
      </c>
      <c r="M25" s="180">
        <v>1365</v>
      </c>
      <c r="N25" s="180">
        <v>1680</v>
      </c>
      <c r="O25" s="180">
        <v>1477.6964008615701</v>
      </c>
      <c r="P25" s="180">
        <v>69970.100000000006</v>
      </c>
      <c r="Q25" s="180">
        <v>1890</v>
      </c>
      <c r="R25" s="180">
        <v>2310</v>
      </c>
      <c r="S25" s="180">
        <v>2165.7724676588236</v>
      </c>
      <c r="T25" s="180">
        <v>22770.799999999999</v>
      </c>
      <c r="U25" s="180">
        <v>1995</v>
      </c>
      <c r="V25" s="180">
        <v>2467.5</v>
      </c>
      <c r="W25" s="180">
        <v>2278.5219044646674</v>
      </c>
      <c r="X25" s="184">
        <v>20553.7</v>
      </c>
    </row>
    <row r="26" spans="2:24" ht="14.1" customHeight="1" x14ac:dyDescent="0.15">
      <c r="B26" s="172"/>
      <c r="C26" s="176">
        <v>4</v>
      </c>
      <c r="D26" s="185"/>
      <c r="E26" s="188">
        <v>4620</v>
      </c>
      <c r="F26" s="188">
        <v>5071.5</v>
      </c>
      <c r="G26" s="188">
        <v>4926.5622786304602</v>
      </c>
      <c r="H26" s="188">
        <v>28806.6</v>
      </c>
      <c r="I26" s="188">
        <v>4620</v>
      </c>
      <c r="J26" s="188">
        <v>5250</v>
      </c>
      <c r="K26" s="188">
        <v>5059.2431483187465</v>
      </c>
      <c r="L26" s="188">
        <v>5598.2</v>
      </c>
      <c r="M26" s="188">
        <v>1417.5</v>
      </c>
      <c r="N26" s="188">
        <v>1785</v>
      </c>
      <c r="O26" s="188">
        <v>1584.5032565478073</v>
      </c>
      <c r="P26" s="188">
        <v>90006.1</v>
      </c>
      <c r="Q26" s="188">
        <v>1785</v>
      </c>
      <c r="R26" s="188">
        <v>2310</v>
      </c>
      <c r="S26" s="188">
        <v>2077.790448289205</v>
      </c>
      <c r="T26" s="188">
        <v>34268.299999999996</v>
      </c>
      <c r="U26" s="188">
        <v>1995</v>
      </c>
      <c r="V26" s="188">
        <v>2467.5</v>
      </c>
      <c r="W26" s="188">
        <v>2230.7116272579665</v>
      </c>
      <c r="X26" s="185">
        <v>33415.599999999999</v>
      </c>
    </row>
    <row r="27" spans="2:24" ht="14.1" customHeight="1" x14ac:dyDescent="0.15">
      <c r="B27" s="208" t="s">
        <v>136</v>
      </c>
      <c r="C27" s="225"/>
      <c r="D27" s="226"/>
      <c r="E27" s="179"/>
      <c r="F27" s="180"/>
      <c r="G27" s="156"/>
      <c r="H27" s="180"/>
      <c r="I27" s="179"/>
      <c r="J27" s="180"/>
      <c r="K27" s="156"/>
      <c r="L27" s="180"/>
      <c r="M27" s="179"/>
      <c r="N27" s="180"/>
      <c r="O27" s="156"/>
      <c r="P27" s="180"/>
      <c r="Q27" s="179"/>
      <c r="R27" s="180"/>
      <c r="S27" s="156"/>
      <c r="T27" s="180"/>
      <c r="U27" s="179"/>
      <c r="V27" s="180"/>
      <c r="W27" s="156"/>
      <c r="X27" s="180"/>
    </row>
    <row r="28" spans="2:24" ht="14.1" customHeight="1" x14ac:dyDescent="0.15">
      <c r="B28" s="208"/>
      <c r="C28" s="225"/>
      <c r="D28" s="226"/>
      <c r="E28" s="179"/>
      <c r="F28" s="180"/>
      <c r="G28" s="156"/>
      <c r="H28" s="180"/>
      <c r="I28" s="179"/>
      <c r="J28" s="180"/>
      <c r="K28" s="156"/>
      <c r="L28" s="180"/>
      <c r="M28" s="179"/>
      <c r="N28" s="180"/>
      <c r="O28" s="156"/>
      <c r="P28" s="180"/>
      <c r="Q28" s="179"/>
      <c r="R28" s="180"/>
      <c r="S28" s="156"/>
      <c r="T28" s="180"/>
      <c r="U28" s="179"/>
      <c r="V28" s="180"/>
      <c r="W28" s="156"/>
      <c r="X28" s="180"/>
    </row>
    <row r="29" spans="2:24" ht="14.1" customHeight="1" x14ac:dyDescent="0.15">
      <c r="B29" s="205" t="s">
        <v>123</v>
      </c>
      <c r="C29" s="225"/>
      <c r="D29" s="226"/>
      <c r="E29" s="179"/>
      <c r="F29" s="180"/>
      <c r="G29" s="156"/>
      <c r="H29" s="180"/>
      <c r="I29" s="179"/>
      <c r="J29" s="180"/>
      <c r="K29" s="156"/>
      <c r="L29" s="180"/>
      <c r="M29" s="179"/>
      <c r="N29" s="180"/>
      <c r="O29" s="156"/>
      <c r="P29" s="180"/>
      <c r="Q29" s="179"/>
      <c r="R29" s="180"/>
      <c r="S29" s="156"/>
      <c r="T29" s="180"/>
      <c r="U29" s="179"/>
      <c r="V29" s="180"/>
      <c r="W29" s="156"/>
      <c r="X29" s="180"/>
    </row>
    <row r="30" spans="2:24" ht="14.1" customHeight="1" x14ac:dyDescent="0.15">
      <c r="B30" s="227">
        <v>41003</v>
      </c>
      <c r="C30" s="228"/>
      <c r="D30" s="229">
        <v>41009</v>
      </c>
      <c r="E30" s="230">
        <v>4725</v>
      </c>
      <c r="F30" s="230">
        <v>5040</v>
      </c>
      <c r="G30" s="230">
        <v>4916.140359168242</v>
      </c>
      <c r="H30" s="180">
        <v>4388.1000000000004</v>
      </c>
      <c r="I30" s="230">
        <v>5040</v>
      </c>
      <c r="J30" s="230">
        <v>5040</v>
      </c>
      <c r="K30" s="230">
        <v>5040</v>
      </c>
      <c r="L30" s="180">
        <v>593.79999999999995</v>
      </c>
      <c r="M30" s="230">
        <v>1470</v>
      </c>
      <c r="N30" s="230">
        <v>1732.5</v>
      </c>
      <c r="O30" s="230">
        <v>1574.9277594974576</v>
      </c>
      <c r="P30" s="180">
        <v>18964.8</v>
      </c>
      <c r="Q30" s="230">
        <v>1785</v>
      </c>
      <c r="R30" s="230">
        <v>2310</v>
      </c>
      <c r="S30" s="230">
        <v>2099.7671415850409</v>
      </c>
      <c r="T30" s="180">
        <v>6395.8</v>
      </c>
      <c r="U30" s="230">
        <v>1995</v>
      </c>
      <c r="V30" s="230">
        <v>2415</v>
      </c>
      <c r="W30" s="230">
        <v>2218.3340593937914</v>
      </c>
      <c r="X30" s="180">
        <v>6843.6</v>
      </c>
    </row>
    <row r="31" spans="2:24" ht="14.1" customHeight="1" x14ac:dyDescent="0.15">
      <c r="B31" s="227" t="s">
        <v>124</v>
      </c>
      <c r="C31" s="228"/>
      <c r="D31" s="229"/>
      <c r="E31" s="179"/>
      <c r="F31" s="180"/>
      <c r="G31" s="156"/>
      <c r="H31" s="180"/>
      <c r="I31" s="179"/>
      <c r="J31" s="180"/>
      <c r="K31" s="156"/>
      <c r="L31" s="180"/>
      <c r="M31" s="179"/>
      <c r="N31" s="180"/>
      <c r="O31" s="156"/>
      <c r="P31" s="180"/>
      <c r="Q31" s="179"/>
      <c r="R31" s="180"/>
      <c r="S31" s="156"/>
      <c r="T31" s="180"/>
      <c r="U31" s="179"/>
      <c r="V31" s="180"/>
      <c r="W31" s="156"/>
      <c r="X31" s="180"/>
    </row>
    <row r="32" spans="2:24" ht="14.1" customHeight="1" x14ac:dyDescent="0.15">
      <c r="B32" s="227">
        <v>41010</v>
      </c>
      <c r="C32" s="228"/>
      <c r="D32" s="229">
        <v>41016</v>
      </c>
      <c r="E32" s="233">
        <v>4620</v>
      </c>
      <c r="F32" s="234">
        <v>5040</v>
      </c>
      <c r="G32" s="234">
        <v>4906.8706939590611</v>
      </c>
      <c r="H32" s="234">
        <v>8408.5</v>
      </c>
      <c r="I32" s="230">
        <v>4725</v>
      </c>
      <c r="J32" s="230">
        <v>5197.5</v>
      </c>
      <c r="K32" s="230">
        <v>5042.4962707439854</v>
      </c>
      <c r="L32" s="234">
        <v>3061</v>
      </c>
      <c r="M32" s="234">
        <v>1417.5</v>
      </c>
      <c r="N32" s="234">
        <v>1732.5</v>
      </c>
      <c r="O32" s="234">
        <v>1576.5104123107803</v>
      </c>
      <c r="P32" s="234">
        <v>24268.1</v>
      </c>
      <c r="Q32" s="234">
        <v>1785</v>
      </c>
      <c r="R32" s="234">
        <v>2310</v>
      </c>
      <c r="S32" s="234">
        <v>2043.2848978698973</v>
      </c>
      <c r="T32" s="234">
        <v>7410.7</v>
      </c>
      <c r="U32" s="234">
        <v>1995</v>
      </c>
      <c r="V32" s="234">
        <v>2415</v>
      </c>
      <c r="W32" s="234">
        <v>2217.0582405345217</v>
      </c>
      <c r="X32" s="234">
        <v>8014.8</v>
      </c>
    </row>
    <row r="33" spans="2:25" ht="14.1" customHeight="1" x14ac:dyDescent="0.15">
      <c r="B33" s="227" t="s">
        <v>125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5" ht="14.1" customHeight="1" x14ac:dyDescent="0.15">
      <c r="B34" s="227">
        <v>41017</v>
      </c>
      <c r="C34" s="228"/>
      <c r="D34" s="229">
        <v>41023</v>
      </c>
      <c r="E34" s="233">
        <v>4725</v>
      </c>
      <c r="F34" s="234">
        <v>5040</v>
      </c>
      <c r="G34" s="235">
        <v>4912.2398843930632</v>
      </c>
      <c r="H34" s="234">
        <v>7071</v>
      </c>
      <c r="I34" s="230">
        <v>4725</v>
      </c>
      <c r="J34" s="230">
        <v>5250</v>
      </c>
      <c r="K34" s="230">
        <v>5053.0970942593913</v>
      </c>
      <c r="L34" s="234">
        <v>1125</v>
      </c>
      <c r="M34" s="233">
        <v>1438.5</v>
      </c>
      <c r="N34" s="234">
        <v>1785</v>
      </c>
      <c r="O34" s="235">
        <v>1579.9057995758608</v>
      </c>
      <c r="P34" s="234">
        <v>22581.200000000001</v>
      </c>
      <c r="Q34" s="233">
        <v>1785</v>
      </c>
      <c r="R34" s="234">
        <v>2310</v>
      </c>
      <c r="S34" s="235">
        <v>2084.7096906652055</v>
      </c>
      <c r="T34" s="234">
        <v>10403.4</v>
      </c>
      <c r="U34" s="233">
        <v>1995</v>
      </c>
      <c r="V34" s="234">
        <v>2415</v>
      </c>
      <c r="W34" s="235">
        <v>2222.0448259788691</v>
      </c>
      <c r="X34" s="234">
        <v>8830.2999999999993</v>
      </c>
    </row>
    <row r="35" spans="2:25" ht="14.1" customHeight="1" x14ac:dyDescent="0.15">
      <c r="B35" s="227" t="s">
        <v>126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5" ht="14.1" customHeight="1" x14ac:dyDescent="0.15">
      <c r="B36" s="227">
        <v>41024</v>
      </c>
      <c r="C36" s="228"/>
      <c r="D36" s="229">
        <v>41030</v>
      </c>
      <c r="E36" s="233">
        <v>4620</v>
      </c>
      <c r="F36" s="234">
        <v>5071.5</v>
      </c>
      <c r="G36" s="234">
        <v>4937.5634504457257</v>
      </c>
      <c r="H36" s="249">
        <v>8939</v>
      </c>
      <c r="I36" s="233">
        <v>4620</v>
      </c>
      <c r="J36" s="234">
        <v>5250</v>
      </c>
      <c r="K36" s="234">
        <v>5133.204686423157</v>
      </c>
      <c r="L36" s="249">
        <v>818.4</v>
      </c>
      <c r="M36" s="233">
        <v>1428</v>
      </c>
      <c r="N36" s="234">
        <v>1785</v>
      </c>
      <c r="O36" s="234">
        <v>1608.1183564248372</v>
      </c>
      <c r="P36" s="249">
        <v>24192</v>
      </c>
      <c r="Q36" s="233">
        <v>1837.5</v>
      </c>
      <c r="R36" s="234">
        <v>2310</v>
      </c>
      <c r="S36" s="234">
        <v>2102.6225844616806</v>
      </c>
      <c r="T36" s="249">
        <v>10058.4</v>
      </c>
      <c r="U36" s="233">
        <v>1995</v>
      </c>
      <c r="V36" s="234">
        <v>2467.5</v>
      </c>
      <c r="W36" s="234">
        <v>2275.9584919562813</v>
      </c>
      <c r="X36" s="249">
        <v>9726.9</v>
      </c>
    </row>
    <row r="37" spans="2:25" s="156" customFormat="1" ht="14.1" customHeight="1" x14ac:dyDescent="0.15">
      <c r="B37" s="227" t="s">
        <v>127</v>
      </c>
      <c r="C37" s="228"/>
      <c r="D37" s="229"/>
      <c r="E37" s="179"/>
      <c r="F37" s="180"/>
      <c r="H37" s="180"/>
      <c r="I37" s="179"/>
      <c r="J37" s="180"/>
      <c r="L37" s="180"/>
      <c r="M37" s="179"/>
      <c r="N37" s="180"/>
      <c r="P37" s="180"/>
      <c r="Q37" s="179"/>
      <c r="R37" s="180"/>
      <c r="T37" s="180"/>
      <c r="U37" s="179"/>
      <c r="V37" s="180"/>
      <c r="X37" s="180"/>
    </row>
    <row r="38" spans="2:25" s="156" customFormat="1" ht="14.1" customHeight="1" x14ac:dyDescent="0.15">
      <c r="B38" s="238"/>
      <c r="C38" s="239"/>
      <c r="D38" s="240"/>
      <c r="E38" s="172"/>
      <c r="F38" s="188"/>
      <c r="G38" s="173"/>
      <c r="H38" s="188"/>
      <c r="I38" s="172"/>
      <c r="J38" s="188"/>
      <c r="K38" s="173"/>
      <c r="L38" s="188"/>
      <c r="M38" s="172"/>
      <c r="N38" s="188"/>
      <c r="O38" s="173"/>
      <c r="P38" s="188"/>
      <c r="Q38" s="172"/>
      <c r="R38" s="188"/>
      <c r="S38" s="173"/>
      <c r="T38" s="188"/>
      <c r="U38" s="172"/>
      <c r="V38" s="188"/>
      <c r="W38" s="173"/>
      <c r="X38" s="188"/>
    </row>
    <row r="40" spans="2:25" x14ac:dyDescent="0.15">
      <c r="X40" s="156"/>
      <c r="Y40" s="156"/>
    </row>
    <row r="41" spans="2:25" x14ac:dyDescent="0.15">
      <c r="X41" s="156"/>
      <c r="Y41" s="156"/>
    </row>
    <row r="42" spans="2:25" x14ac:dyDescent="0.15"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56"/>
      <c r="Y42" s="156"/>
    </row>
    <row r="43" spans="2:25" x14ac:dyDescent="0.15">
      <c r="X43" s="156"/>
      <c r="Y43" s="156"/>
    </row>
    <row r="44" spans="2:25" x14ac:dyDescent="0.15">
      <c r="X44" s="156"/>
      <c r="Y44" s="156"/>
    </row>
    <row r="45" spans="2:25" x14ac:dyDescent="0.15">
      <c r="X45" s="156"/>
      <c r="Y45" s="156"/>
    </row>
    <row r="46" spans="2:25" x14ac:dyDescent="0.15">
      <c r="X46" s="156"/>
      <c r="Y46" s="156"/>
    </row>
    <row r="47" spans="2:25" x14ac:dyDescent="0.15">
      <c r="X47" s="156"/>
      <c r="Y47" s="156"/>
    </row>
    <row r="48" spans="2:25" x14ac:dyDescent="0.15">
      <c r="X48" s="156"/>
      <c r="Y48" s="156"/>
    </row>
    <row r="49" spans="24:25" x14ac:dyDescent="0.15">
      <c r="X49" s="156"/>
      <c r="Y49" s="156"/>
    </row>
    <row r="50" spans="24:25" x14ac:dyDescent="0.15">
      <c r="X50" s="156"/>
      <c r="Y50" s="156"/>
    </row>
    <row r="51" spans="24:25" x14ac:dyDescent="0.15">
      <c r="X51" s="156"/>
      <c r="Y51" s="156"/>
    </row>
    <row r="52" spans="24:25" x14ac:dyDescent="0.15">
      <c r="X52" s="156"/>
      <c r="Y52" s="156"/>
    </row>
  </sheetData>
  <phoneticPr fontId="6"/>
  <conditionalFormatting sqref="B38">
    <cfRule type="cellIs" dxfId="6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5" style="157" customWidth="1"/>
    <col min="2" max="2" width="6.125" style="157" customWidth="1"/>
    <col min="3" max="3" width="2.75" style="157" customWidth="1"/>
    <col min="4" max="4" width="5.25" style="157" customWidth="1"/>
    <col min="5" max="7" width="5.875" style="157" customWidth="1"/>
    <col min="8" max="8" width="7.5" style="157" customWidth="1"/>
    <col min="9" max="11" width="5.875" style="157" customWidth="1"/>
    <col min="12" max="12" width="7.5" style="157" customWidth="1"/>
    <col min="13" max="15" width="5.875" style="157" customWidth="1"/>
    <col min="16" max="16" width="8" style="157" customWidth="1"/>
    <col min="17" max="19" width="5.875" style="157" customWidth="1"/>
    <col min="20" max="20" width="8" style="157" customWidth="1"/>
    <col min="21" max="23" width="5.875" style="157" customWidth="1"/>
    <col min="24" max="24" width="8" style="157" customWidth="1"/>
    <col min="25" max="16384" width="7.5" style="157"/>
  </cols>
  <sheetData>
    <row r="3" spans="2:31" x14ac:dyDescent="0.15">
      <c r="B3" s="157" t="s">
        <v>129</v>
      </c>
    </row>
    <row r="4" spans="2:31" x14ac:dyDescent="0.15">
      <c r="X4" s="158" t="s">
        <v>84</v>
      </c>
    </row>
    <row r="5" spans="2:31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31" ht="13.5" customHeight="1" x14ac:dyDescent="0.15">
      <c r="B6" s="202"/>
      <c r="C6" s="203" t="s">
        <v>85</v>
      </c>
      <c r="D6" s="204"/>
      <c r="E6" s="242" t="s">
        <v>137</v>
      </c>
      <c r="F6" s="243"/>
      <c r="G6" s="243"/>
      <c r="H6" s="244"/>
      <c r="I6" s="245" t="s">
        <v>138</v>
      </c>
      <c r="J6" s="246"/>
      <c r="K6" s="246"/>
      <c r="L6" s="247"/>
      <c r="M6" s="245" t="s">
        <v>139</v>
      </c>
      <c r="N6" s="246"/>
      <c r="O6" s="246"/>
      <c r="P6" s="247"/>
      <c r="Q6" s="245" t="s">
        <v>140</v>
      </c>
      <c r="R6" s="246"/>
      <c r="S6" s="246"/>
      <c r="T6" s="247"/>
      <c r="U6" s="250" t="s">
        <v>141</v>
      </c>
      <c r="V6" s="251"/>
      <c r="W6" s="251"/>
      <c r="X6" s="252"/>
      <c r="Z6" s="177"/>
      <c r="AA6" s="165"/>
      <c r="AB6" s="165"/>
      <c r="AC6" s="165"/>
      <c r="AD6" s="165"/>
      <c r="AE6" s="165"/>
    </row>
    <row r="7" spans="2:31" ht="13.5" x14ac:dyDescent="0.15">
      <c r="B7" s="205" t="s">
        <v>91</v>
      </c>
      <c r="C7" s="206"/>
      <c r="D7" s="207"/>
      <c r="E7" s="190" t="s">
        <v>135</v>
      </c>
      <c r="F7" s="170" t="s">
        <v>93</v>
      </c>
      <c r="G7" s="170" t="s">
        <v>94</v>
      </c>
      <c r="H7" s="253" t="s">
        <v>95</v>
      </c>
      <c r="I7" s="190" t="s">
        <v>92</v>
      </c>
      <c r="J7" s="170" t="s">
        <v>93</v>
      </c>
      <c r="K7" s="170" t="s">
        <v>94</v>
      </c>
      <c r="L7" s="253" t="s">
        <v>95</v>
      </c>
      <c r="M7" s="190" t="s">
        <v>92</v>
      </c>
      <c r="N7" s="170" t="s">
        <v>93</v>
      </c>
      <c r="O7" s="170" t="s">
        <v>94</v>
      </c>
      <c r="P7" s="253" t="s">
        <v>95</v>
      </c>
      <c r="Q7" s="190" t="s">
        <v>92</v>
      </c>
      <c r="R7" s="170" t="s">
        <v>93</v>
      </c>
      <c r="S7" s="170" t="s">
        <v>94</v>
      </c>
      <c r="T7" s="253" t="s">
        <v>95</v>
      </c>
      <c r="U7" s="190" t="s">
        <v>92</v>
      </c>
      <c r="V7" s="170" t="s">
        <v>93</v>
      </c>
      <c r="W7" s="170" t="s">
        <v>94</v>
      </c>
      <c r="X7" s="253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174"/>
      <c r="F8" s="175"/>
      <c r="G8" s="175" t="s">
        <v>96</v>
      </c>
      <c r="H8" s="189"/>
      <c r="I8" s="174"/>
      <c r="J8" s="175"/>
      <c r="K8" s="175" t="s">
        <v>96</v>
      </c>
      <c r="L8" s="189"/>
      <c r="M8" s="174"/>
      <c r="N8" s="175"/>
      <c r="O8" s="175" t="s">
        <v>96</v>
      </c>
      <c r="P8" s="189"/>
      <c r="Q8" s="174"/>
      <c r="R8" s="175"/>
      <c r="S8" s="175" t="s">
        <v>96</v>
      </c>
      <c r="T8" s="189"/>
      <c r="U8" s="174"/>
      <c r="V8" s="175"/>
      <c r="W8" s="175" t="s">
        <v>96</v>
      </c>
      <c r="X8" s="189"/>
      <c r="Z8" s="177"/>
      <c r="AA8" s="177"/>
      <c r="AB8" s="177"/>
      <c r="AC8" s="177"/>
      <c r="AD8" s="177"/>
      <c r="AE8" s="177"/>
    </row>
    <row r="9" spans="2:31" ht="14.1" customHeight="1" x14ac:dyDescent="0.15">
      <c r="B9" s="159" t="s">
        <v>0</v>
      </c>
      <c r="C9" s="171">
        <v>19</v>
      </c>
      <c r="D9" s="178" t="s">
        <v>1</v>
      </c>
      <c r="E9" s="179">
        <v>2415</v>
      </c>
      <c r="F9" s="180">
        <v>2993</v>
      </c>
      <c r="G9" s="180">
        <v>2752</v>
      </c>
      <c r="H9" s="184">
        <v>240074</v>
      </c>
      <c r="I9" s="179">
        <v>1890</v>
      </c>
      <c r="J9" s="180">
        <v>2783</v>
      </c>
      <c r="K9" s="180">
        <v>2381</v>
      </c>
      <c r="L9" s="184">
        <v>257230</v>
      </c>
      <c r="M9" s="179">
        <v>945</v>
      </c>
      <c r="N9" s="180">
        <v>1575</v>
      </c>
      <c r="O9" s="180">
        <v>1259</v>
      </c>
      <c r="P9" s="184">
        <v>247204</v>
      </c>
      <c r="Q9" s="179">
        <v>2300</v>
      </c>
      <c r="R9" s="180">
        <v>2835</v>
      </c>
      <c r="S9" s="180">
        <v>2593</v>
      </c>
      <c r="T9" s="184">
        <v>717504</v>
      </c>
      <c r="U9" s="179">
        <v>2625</v>
      </c>
      <c r="V9" s="180">
        <v>3360</v>
      </c>
      <c r="W9" s="180">
        <v>2982</v>
      </c>
      <c r="X9" s="184">
        <v>3199795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179"/>
      <c r="C10" s="171">
        <v>20</v>
      </c>
      <c r="D10" s="184"/>
      <c r="E10" s="179">
        <v>1995</v>
      </c>
      <c r="F10" s="180">
        <v>2940</v>
      </c>
      <c r="G10" s="180">
        <v>2585</v>
      </c>
      <c r="H10" s="184">
        <v>239477</v>
      </c>
      <c r="I10" s="179">
        <v>1680</v>
      </c>
      <c r="J10" s="180">
        <v>2678</v>
      </c>
      <c r="K10" s="180">
        <v>2151</v>
      </c>
      <c r="L10" s="184">
        <v>240434</v>
      </c>
      <c r="M10" s="179">
        <v>945</v>
      </c>
      <c r="N10" s="180">
        <v>1575</v>
      </c>
      <c r="O10" s="180">
        <v>1185</v>
      </c>
      <c r="P10" s="184">
        <v>310664</v>
      </c>
      <c r="Q10" s="179">
        <v>1890</v>
      </c>
      <c r="R10" s="180">
        <v>2835</v>
      </c>
      <c r="S10" s="180">
        <v>2406</v>
      </c>
      <c r="T10" s="184">
        <v>636528</v>
      </c>
      <c r="U10" s="179">
        <v>2100</v>
      </c>
      <c r="V10" s="180">
        <v>3203</v>
      </c>
      <c r="W10" s="180">
        <v>2512</v>
      </c>
      <c r="X10" s="184">
        <v>2847748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179"/>
      <c r="C11" s="171">
        <v>21</v>
      </c>
      <c r="D11" s="184"/>
      <c r="E11" s="179">
        <v>1890</v>
      </c>
      <c r="F11" s="180">
        <v>2835</v>
      </c>
      <c r="G11" s="180">
        <v>2461</v>
      </c>
      <c r="H11" s="184">
        <v>316518</v>
      </c>
      <c r="I11" s="179">
        <v>1418</v>
      </c>
      <c r="J11" s="180">
        <v>2625</v>
      </c>
      <c r="K11" s="180">
        <v>2085</v>
      </c>
      <c r="L11" s="184">
        <v>309279</v>
      </c>
      <c r="M11" s="179">
        <v>945</v>
      </c>
      <c r="N11" s="180">
        <v>1575</v>
      </c>
      <c r="O11" s="180">
        <v>1164</v>
      </c>
      <c r="P11" s="184">
        <v>381997</v>
      </c>
      <c r="Q11" s="179">
        <v>1575</v>
      </c>
      <c r="R11" s="180">
        <v>2625</v>
      </c>
      <c r="S11" s="180">
        <v>2259</v>
      </c>
      <c r="T11" s="184">
        <v>781294</v>
      </c>
      <c r="U11" s="179">
        <v>1943</v>
      </c>
      <c r="V11" s="180">
        <v>2940</v>
      </c>
      <c r="W11" s="180">
        <v>2463</v>
      </c>
      <c r="X11" s="184">
        <v>3112829</v>
      </c>
      <c r="Z11" s="156"/>
      <c r="AA11" s="156"/>
      <c r="AB11" s="156"/>
      <c r="AC11" s="156"/>
      <c r="AD11" s="156"/>
      <c r="AE11" s="156"/>
    </row>
    <row r="12" spans="2:31" ht="14.1" customHeight="1" x14ac:dyDescent="0.15">
      <c r="B12" s="179"/>
      <c r="C12" s="171">
        <v>22</v>
      </c>
      <c r="D12" s="184"/>
      <c r="E12" s="180">
        <v>1890</v>
      </c>
      <c r="F12" s="180">
        <v>2835</v>
      </c>
      <c r="G12" s="180">
        <v>2388</v>
      </c>
      <c r="H12" s="180">
        <v>333448</v>
      </c>
      <c r="I12" s="180">
        <v>1470</v>
      </c>
      <c r="J12" s="180">
        <v>2520</v>
      </c>
      <c r="K12" s="180">
        <v>1994</v>
      </c>
      <c r="L12" s="180">
        <v>291828</v>
      </c>
      <c r="M12" s="180">
        <v>840</v>
      </c>
      <c r="N12" s="180">
        <v>1470</v>
      </c>
      <c r="O12" s="180">
        <v>1142</v>
      </c>
      <c r="P12" s="180">
        <v>376021</v>
      </c>
      <c r="Q12" s="180">
        <v>1743</v>
      </c>
      <c r="R12" s="180">
        <v>2678</v>
      </c>
      <c r="S12" s="180">
        <v>2167</v>
      </c>
      <c r="T12" s="180">
        <v>707689</v>
      </c>
      <c r="U12" s="180">
        <v>1958</v>
      </c>
      <c r="V12" s="180">
        <v>2835</v>
      </c>
      <c r="W12" s="180">
        <v>2451</v>
      </c>
      <c r="X12" s="184">
        <v>2743351</v>
      </c>
      <c r="Z12" s="177"/>
      <c r="AA12" s="177"/>
      <c r="AB12" s="177"/>
      <c r="AC12" s="177"/>
      <c r="AD12" s="177"/>
      <c r="AE12" s="156"/>
    </row>
    <row r="13" spans="2:31" ht="14.1" customHeight="1" x14ac:dyDescent="0.15">
      <c r="B13" s="172"/>
      <c r="C13" s="176">
        <v>23</v>
      </c>
      <c r="D13" s="185"/>
      <c r="E13" s="186">
        <v>1890</v>
      </c>
      <c r="F13" s="186">
        <v>2835</v>
      </c>
      <c r="G13" s="187">
        <v>2451.9021742468954</v>
      </c>
      <c r="H13" s="186">
        <v>233016.2</v>
      </c>
      <c r="I13" s="186">
        <v>1575</v>
      </c>
      <c r="J13" s="186">
        <v>2520</v>
      </c>
      <c r="K13" s="186">
        <v>2117.2556979967753</v>
      </c>
      <c r="L13" s="186">
        <v>231410.4</v>
      </c>
      <c r="M13" s="186">
        <v>945</v>
      </c>
      <c r="N13" s="186">
        <v>1470</v>
      </c>
      <c r="O13" s="186">
        <v>1152.4373431736635</v>
      </c>
      <c r="P13" s="186">
        <v>210621.60000000006</v>
      </c>
      <c r="Q13" s="186">
        <v>1785</v>
      </c>
      <c r="R13" s="186">
        <v>2634.4500000000003</v>
      </c>
      <c r="S13" s="186">
        <v>2251.7712032264008</v>
      </c>
      <c r="T13" s="186">
        <v>536200.4</v>
      </c>
      <c r="U13" s="186">
        <v>2100</v>
      </c>
      <c r="V13" s="186">
        <v>2941.05</v>
      </c>
      <c r="W13" s="186">
        <v>2474.4233899594606</v>
      </c>
      <c r="X13" s="186">
        <v>3199887.1</v>
      </c>
      <c r="Z13" s="165"/>
      <c r="AA13" s="177"/>
      <c r="AB13" s="177"/>
      <c r="AC13" s="177"/>
      <c r="AD13" s="177"/>
      <c r="AE13" s="156"/>
    </row>
    <row r="14" spans="2:31" ht="14.1" customHeight="1" x14ac:dyDescent="0.15">
      <c r="B14" s="179" t="s">
        <v>97</v>
      </c>
      <c r="C14" s="171">
        <v>4</v>
      </c>
      <c r="D14" s="184" t="s">
        <v>115</v>
      </c>
      <c r="E14" s="180">
        <v>2205</v>
      </c>
      <c r="F14" s="180">
        <v>2835</v>
      </c>
      <c r="G14" s="184">
        <v>2512.7482539182638</v>
      </c>
      <c r="H14" s="180">
        <v>21583</v>
      </c>
      <c r="I14" s="180">
        <v>1785</v>
      </c>
      <c r="J14" s="180">
        <v>2520</v>
      </c>
      <c r="K14" s="180">
        <v>2166.6611250839464</v>
      </c>
      <c r="L14" s="180">
        <v>20462.400000000001</v>
      </c>
      <c r="M14" s="180">
        <v>945</v>
      </c>
      <c r="N14" s="180">
        <v>1463.0700000000002</v>
      </c>
      <c r="O14" s="180">
        <v>1193.8873503842765</v>
      </c>
      <c r="P14" s="180">
        <v>20943.099999999999</v>
      </c>
      <c r="Q14" s="180">
        <v>1890</v>
      </c>
      <c r="R14" s="180">
        <v>2625</v>
      </c>
      <c r="S14" s="180">
        <v>2308.057794215058</v>
      </c>
      <c r="T14" s="180">
        <v>44020.5</v>
      </c>
      <c r="U14" s="180">
        <v>2257.5</v>
      </c>
      <c r="V14" s="180">
        <v>2940</v>
      </c>
      <c r="W14" s="180">
        <v>2526.9171743364859</v>
      </c>
      <c r="X14" s="184">
        <v>227616.2</v>
      </c>
      <c r="Z14" s="156"/>
      <c r="AA14" s="156"/>
      <c r="AB14" s="156"/>
      <c r="AC14" s="156"/>
      <c r="AD14" s="156"/>
      <c r="AE14" s="156"/>
    </row>
    <row r="15" spans="2:31" ht="14.1" customHeight="1" x14ac:dyDescent="0.15">
      <c r="B15" s="179"/>
      <c r="C15" s="171">
        <v>5</v>
      </c>
      <c r="D15" s="184"/>
      <c r="E15" s="180">
        <v>2205</v>
      </c>
      <c r="F15" s="180">
        <v>2835</v>
      </c>
      <c r="G15" s="180">
        <v>2475.462321423021</v>
      </c>
      <c r="H15" s="180">
        <v>18673.599999999999</v>
      </c>
      <c r="I15" s="180">
        <v>1785</v>
      </c>
      <c r="J15" s="180">
        <v>2520</v>
      </c>
      <c r="K15" s="180">
        <v>2131.9584663725291</v>
      </c>
      <c r="L15" s="180">
        <v>21374.3</v>
      </c>
      <c r="M15" s="180">
        <v>945</v>
      </c>
      <c r="N15" s="180">
        <v>1470</v>
      </c>
      <c r="O15" s="180">
        <v>1161.7401449357094</v>
      </c>
      <c r="P15" s="180">
        <v>18094.7</v>
      </c>
      <c r="Q15" s="180">
        <v>1942.5</v>
      </c>
      <c r="R15" s="180">
        <v>2626.05</v>
      </c>
      <c r="S15" s="180">
        <v>2275.4228348273141</v>
      </c>
      <c r="T15" s="180">
        <v>42874.700000000004</v>
      </c>
      <c r="U15" s="180">
        <v>2207.31</v>
      </c>
      <c r="V15" s="180">
        <v>2940</v>
      </c>
      <c r="W15" s="180">
        <v>2519.5355456908937</v>
      </c>
      <c r="X15" s="184">
        <v>205471.49999999997</v>
      </c>
    </row>
    <row r="16" spans="2:31" ht="14.1" customHeight="1" x14ac:dyDescent="0.15">
      <c r="B16" s="179"/>
      <c r="C16" s="171">
        <v>6</v>
      </c>
      <c r="D16" s="184"/>
      <c r="E16" s="180">
        <v>2205</v>
      </c>
      <c r="F16" s="180">
        <v>2835</v>
      </c>
      <c r="G16" s="184">
        <v>2498.3722668543983</v>
      </c>
      <c r="H16" s="180">
        <v>15785.9</v>
      </c>
      <c r="I16" s="180">
        <v>1680</v>
      </c>
      <c r="J16" s="180">
        <v>2520</v>
      </c>
      <c r="K16" s="180">
        <v>2134.5803083666819</v>
      </c>
      <c r="L16" s="180">
        <v>16289.2</v>
      </c>
      <c r="M16" s="180">
        <v>945</v>
      </c>
      <c r="N16" s="180">
        <v>1260</v>
      </c>
      <c r="O16" s="180">
        <v>1151.0450827122338</v>
      </c>
      <c r="P16" s="180">
        <v>16360.1</v>
      </c>
      <c r="Q16" s="180">
        <v>1995</v>
      </c>
      <c r="R16" s="180">
        <v>2625</v>
      </c>
      <c r="S16" s="180">
        <v>2293.3246355183101</v>
      </c>
      <c r="T16" s="180">
        <v>40266.5</v>
      </c>
      <c r="U16" s="180">
        <v>2205</v>
      </c>
      <c r="V16" s="180">
        <v>2919</v>
      </c>
      <c r="W16" s="180">
        <v>2479.3419602395652</v>
      </c>
      <c r="X16" s="184">
        <v>222401</v>
      </c>
    </row>
    <row r="17" spans="2:24" ht="14.1" customHeight="1" x14ac:dyDescent="0.15">
      <c r="B17" s="179"/>
      <c r="C17" s="171">
        <v>7</v>
      </c>
      <c r="D17" s="184"/>
      <c r="E17" s="180">
        <v>2100</v>
      </c>
      <c r="F17" s="180">
        <v>2730</v>
      </c>
      <c r="G17" s="180">
        <v>2439.2849855010204</v>
      </c>
      <c r="H17" s="180">
        <v>15305.900000000001</v>
      </c>
      <c r="I17" s="180">
        <v>1680</v>
      </c>
      <c r="J17" s="180">
        <v>2415</v>
      </c>
      <c r="K17" s="180">
        <v>2000.815914125677</v>
      </c>
      <c r="L17" s="180">
        <v>11686.1</v>
      </c>
      <c r="M17" s="180">
        <v>1047.9000000000001</v>
      </c>
      <c r="N17" s="180">
        <v>1260</v>
      </c>
      <c r="O17" s="180">
        <v>1151.0238505710704</v>
      </c>
      <c r="P17" s="180">
        <v>14225.9</v>
      </c>
      <c r="Q17" s="180">
        <v>1942.5</v>
      </c>
      <c r="R17" s="180">
        <v>2634.4500000000003</v>
      </c>
      <c r="S17" s="180">
        <v>2240.7918771861641</v>
      </c>
      <c r="T17" s="180">
        <v>34543.300000000003</v>
      </c>
      <c r="U17" s="180">
        <v>2132.5500000000002</v>
      </c>
      <c r="V17" s="180">
        <v>2846.55</v>
      </c>
      <c r="W17" s="180">
        <v>2388.2028355957768</v>
      </c>
      <c r="X17" s="184">
        <v>224849.69999999998</v>
      </c>
    </row>
    <row r="18" spans="2:24" ht="14.1" customHeight="1" x14ac:dyDescent="0.15">
      <c r="B18" s="179"/>
      <c r="C18" s="171">
        <v>8</v>
      </c>
      <c r="D18" s="184"/>
      <c r="E18" s="180">
        <v>1999.9350000000002</v>
      </c>
      <c r="F18" s="180">
        <v>2695.35</v>
      </c>
      <c r="G18" s="180">
        <v>2392.7010263682569</v>
      </c>
      <c r="H18" s="180">
        <v>17328</v>
      </c>
      <c r="I18" s="180">
        <v>1680</v>
      </c>
      <c r="J18" s="180">
        <v>2415</v>
      </c>
      <c r="K18" s="180">
        <v>2055.2067425876685</v>
      </c>
      <c r="L18" s="180">
        <v>14677.8</v>
      </c>
      <c r="M18" s="180">
        <v>1039.5</v>
      </c>
      <c r="N18" s="180">
        <v>1260</v>
      </c>
      <c r="O18" s="180">
        <v>1139.5955332725616</v>
      </c>
      <c r="P18" s="180">
        <v>8839.5</v>
      </c>
      <c r="Q18" s="180">
        <v>1942.5</v>
      </c>
      <c r="R18" s="180">
        <v>2626.05</v>
      </c>
      <c r="S18" s="180">
        <v>2229.70640454776</v>
      </c>
      <c r="T18" s="180">
        <v>25473.9</v>
      </c>
      <c r="U18" s="180">
        <v>2205</v>
      </c>
      <c r="V18" s="180">
        <v>2730</v>
      </c>
      <c r="W18" s="180">
        <v>2433.3273990067755</v>
      </c>
      <c r="X18" s="184">
        <v>278986.59999999998</v>
      </c>
    </row>
    <row r="19" spans="2:24" ht="14.1" customHeight="1" x14ac:dyDescent="0.15">
      <c r="B19" s="179"/>
      <c r="C19" s="171">
        <v>9</v>
      </c>
      <c r="D19" s="184"/>
      <c r="E19" s="180">
        <v>2100</v>
      </c>
      <c r="F19" s="180">
        <v>2730</v>
      </c>
      <c r="G19" s="180">
        <v>2465.8023554790493</v>
      </c>
      <c r="H19" s="180">
        <v>15545.800000000001</v>
      </c>
      <c r="I19" s="180">
        <v>1785</v>
      </c>
      <c r="J19" s="180">
        <v>2415</v>
      </c>
      <c r="K19" s="180">
        <v>2138.1538726765507</v>
      </c>
      <c r="L19" s="180">
        <v>13525.099999999999</v>
      </c>
      <c r="M19" s="180">
        <v>945</v>
      </c>
      <c r="N19" s="180">
        <v>1260</v>
      </c>
      <c r="O19" s="180">
        <v>1147.4350860289057</v>
      </c>
      <c r="P19" s="180">
        <v>7732.5</v>
      </c>
      <c r="Q19" s="180">
        <v>1995</v>
      </c>
      <c r="R19" s="180">
        <v>2467.5</v>
      </c>
      <c r="S19" s="180">
        <v>2225.9078401556403</v>
      </c>
      <c r="T19" s="180">
        <v>40992.5</v>
      </c>
      <c r="U19" s="180">
        <v>2310</v>
      </c>
      <c r="V19" s="180">
        <v>2677.5</v>
      </c>
      <c r="W19" s="180">
        <v>2497.5699154363115</v>
      </c>
      <c r="X19" s="184">
        <v>194025.5</v>
      </c>
    </row>
    <row r="20" spans="2:24" ht="14.1" customHeight="1" x14ac:dyDescent="0.15">
      <c r="B20" s="179"/>
      <c r="C20" s="171">
        <v>10</v>
      </c>
      <c r="D20" s="184"/>
      <c r="E20" s="180">
        <v>2175.1799999999998</v>
      </c>
      <c r="F20" s="180">
        <v>2625</v>
      </c>
      <c r="G20" s="180">
        <v>2418.6244049757506</v>
      </c>
      <c r="H20" s="180">
        <v>11720.2</v>
      </c>
      <c r="I20" s="180">
        <v>1890</v>
      </c>
      <c r="J20" s="180">
        <v>2415</v>
      </c>
      <c r="K20" s="180">
        <v>2072.6678406339424</v>
      </c>
      <c r="L20" s="180">
        <v>12235.2</v>
      </c>
      <c r="M20" s="180">
        <v>997.5</v>
      </c>
      <c r="N20" s="180">
        <v>1260</v>
      </c>
      <c r="O20" s="180">
        <v>1136.5733638345785</v>
      </c>
      <c r="P20" s="180">
        <v>12252.1</v>
      </c>
      <c r="Q20" s="180">
        <v>2047.5</v>
      </c>
      <c r="R20" s="180">
        <v>2415</v>
      </c>
      <c r="S20" s="180">
        <v>2201.9852914798207</v>
      </c>
      <c r="T20" s="180">
        <v>42524.5</v>
      </c>
      <c r="U20" s="180">
        <v>2299.5</v>
      </c>
      <c r="V20" s="180">
        <v>2677.5</v>
      </c>
      <c r="W20" s="180">
        <v>2502.680165018744</v>
      </c>
      <c r="X20" s="184">
        <v>237496.09999999998</v>
      </c>
    </row>
    <row r="21" spans="2:24" ht="14.1" customHeight="1" x14ac:dyDescent="0.15">
      <c r="B21" s="179"/>
      <c r="C21" s="171">
        <v>11</v>
      </c>
      <c r="D21" s="184"/>
      <c r="E21" s="180">
        <v>1890</v>
      </c>
      <c r="F21" s="180">
        <v>2625</v>
      </c>
      <c r="G21" s="180">
        <v>2261.1532258064522</v>
      </c>
      <c r="H21" s="180">
        <v>21052.7</v>
      </c>
      <c r="I21" s="180">
        <v>1680</v>
      </c>
      <c r="J21" s="180">
        <v>2300.0250000000001</v>
      </c>
      <c r="K21" s="180">
        <v>1941.9969391885054</v>
      </c>
      <c r="L21" s="180">
        <v>19000.399999999998</v>
      </c>
      <c r="M21" s="180">
        <v>945</v>
      </c>
      <c r="N21" s="180">
        <v>1260</v>
      </c>
      <c r="O21" s="180">
        <v>1109.4831436978911</v>
      </c>
      <c r="P21" s="180">
        <v>18956.599999999999</v>
      </c>
      <c r="Q21" s="180">
        <v>1785</v>
      </c>
      <c r="R21" s="180">
        <v>2394</v>
      </c>
      <c r="S21" s="180">
        <v>2093.6231400573961</v>
      </c>
      <c r="T21" s="180">
        <v>64606.2</v>
      </c>
      <c r="U21" s="180">
        <v>2100</v>
      </c>
      <c r="V21" s="180">
        <v>2625</v>
      </c>
      <c r="W21" s="180">
        <v>2367.8234693089803</v>
      </c>
      <c r="X21" s="184">
        <v>461774.10000000003</v>
      </c>
    </row>
    <row r="22" spans="2:24" ht="14.1" customHeight="1" x14ac:dyDescent="0.15">
      <c r="B22" s="179"/>
      <c r="C22" s="171">
        <v>12</v>
      </c>
      <c r="D22" s="184"/>
      <c r="E22" s="180">
        <v>1995</v>
      </c>
      <c r="F22" s="180">
        <v>2467.5</v>
      </c>
      <c r="G22" s="180">
        <v>2282.7936057772117</v>
      </c>
      <c r="H22" s="180">
        <v>25935</v>
      </c>
      <c r="I22" s="180">
        <v>1785</v>
      </c>
      <c r="J22" s="180">
        <v>2205</v>
      </c>
      <c r="K22" s="180">
        <v>1978.4418082281475</v>
      </c>
      <c r="L22" s="180">
        <v>20395.599999999999</v>
      </c>
      <c r="M22" s="180">
        <v>945</v>
      </c>
      <c r="N22" s="180">
        <v>1260</v>
      </c>
      <c r="O22" s="180">
        <v>1109.0360437307827</v>
      </c>
      <c r="P22" s="180">
        <v>13907.3</v>
      </c>
      <c r="Q22" s="180">
        <v>1942.5</v>
      </c>
      <c r="R22" s="180">
        <v>2310</v>
      </c>
      <c r="S22" s="180">
        <v>2139.3438613243234</v>
      </c>
      <c r="T22" s="180">
        <v>32305.1</v>
      </c>
      <c r="U22" s="180">
        <v>2310</v>
      </c>
      <c r="V22" s="180">
        <v>2625</v>
      </c>
      <c r="W22" s="180">
        <v>2504.430581027153</v>
      </c>
      <c r="X22" s="184">
        <v>492885.3</v>
      </c>
    </row>
    <row r="23" spans="2:24" ht="14.1" customHeight="1" x14ac:dyDescent="0.15">
      <c r="B23" s="179" t="s">
        <v>99</v>
      </c>
      <c r="C23" s="171">
        <v>1</v>
      </c>
      <c r="D23" s="184" t="s">
        <v>115</v>
      </c>
      <c r="E23" s="180">
        <v>1942.5</v>
      </c>
      <c r="F23" s="180">
        <v>2520</v>
      </c>
      <c r="G23" s="180">
        <v>2308.99274494683</v>
      </c>
      <c r="H23" s="180">
        <v>20769.8</v>
      </c>
      <c r="I23" s="180">
        <v>1680</v>
      </c>
      <c r="J23" s="180">
        <v>2310</v>
      </c>
      <c r="K23" s="180">
        <v>2031.6715235874933</v>
      </c>
      <c r="L23" s="180">
        <v>23232.399999999998</v>
      </c>
      <c r="M23" s="180">
        <v>997.5</v>
      </c>
      <c r="N23" s="180">
        <v>1312.5</v>
      </c>
      <c r="O23" s="180">
        <v>1112.7554725284801</v>
      </c>
      <c r="P23" s="180">
        <v>13660.400000000001</v>
      </c>
      <c r="Q23" s="180">
        <v>1890</v>
      </c>
      <c r="R23" s="180">
        <v>2317.0349999999999</v>
      </c>
      <c r="S23" s="180">
        <v>2115.0105928095436</v>
      </c>
      <c r="T23" s="180">
        <v>40093.599999999999</v>
      </c>
      <c r="U23" s="180">
        <v>2253.3000000000002</v>
      </c>
      <c r="V23" s="180">
        <v>2625</v>
      </c>
      <c r="W23" s="180">
        <v>2410.2507935320245</v>
      </c>
      <c r="X23" s="184">
        <v>382930.69999999995</v>
      </c>
    </row>
    <row r="24" spans="2:24" ht="14.1" customHeight="1" x14ac:dyDescent="0.15">
      <c r="B24" s="179"/>
      <c r="C24" s="171">
        <v>2</v>
      </c>
      <c r="D24" s="184"/>
      <c r="E24" s="180">
        <v>1995</v>
      </c>
      <c r="F24" s="180">
        <v>2625</v>
      </c>
      <c r="G24" s="180">
        <v>2346.3109192163629</v>
      </c>
      <c r="H24" s="180">
        <v>24057.600000000002</v>
      </c>
      <c r="I24" s="180">
        <v>1732.5</v>
      </c>
      <c r="J24" s="180">
        <v>2310</v>
      </c>
      <c r="K24" s="180">
        <v>2045.5067826674544</v>
      </c>
      <c r="L24" s="180">
        <v>21893.3</v>
      </c>
      <c r="M24" s="180">
        <v>997.5</v>
      </c>
      <c r="N24" s="180">
        <v>1260</v>
      </c>
      <c r="O24" s="180">
        <v>1124.8831613026753</v>
      </c>
      <c r="P24" s="180">
        <v>15539.699999999997</v>
      </c>
      <c r="Q24" s="180">
        <v>1890</v>
      </c>
      <c r="R24" s="180">
        <v>2310</v>
      </c>
      <c r="S24" s="180">
        <v>2160.5151749876768</v>
      </c>
      <c r="T24" s="180">
        <v>46366.399999999994</v>
      </c>
      <c r="U24" s="180">
        <v>2100</v>
      </c>
      <c r="V24" s="180">
        <v>2572.5</v>
      </c>
      <c r="W24" s="180">
        <v>2372.4644394005868</v>
      </c>
      <c r="X24" s="184">
        <v>391057.69999999995</v>
      </c>
    </row>
    <row r="25" spans="2:24" ht="14.1" customHeight="1" x14ac:dyDescent="0.15">
      <c r="B25" s="179"/>
      <c r="C25" s="171">
        <v>3</v>
      </c>
      <c r="D25" s="184"/>
      <c r="E25" s="180">
        <v>2047.5</v>
      </c>
      <c r="F25" s="180">
        <v>2572.5</v>
      </c>
      <c r="G25" s="180">
        <v>2336.4271834108595</v>
      </c>
      <c r="H25" s="180">
        <v>20859.3</v>
      </c>
      <c r="I25" s="180">
        <v>1785</v>
      </c>
      <c r="J25" s="180">
        <v>2257.5</v>
      </c>
      <c r="K25" s="180">
        <v>2109.9344930687689</v>
      </c>
      <c r="L25" s="180">
        <v>15097.6</v>
      </c>
      <c r="M25" s="180">
        <v>945</v>
      </c>
      <c r="N25" s="180">
        <v>1260</v>
      </c>
      <c r="O25" s="180">
        <v>1094.1177551164599</v>
      </c>
      <c r="P25" s="180">
        <v>16320.099999999999</v>
      </c>
      <c r="Q25" s="180">
        <v>1995</v>
      </c>
      <c r="R25" s="180">
        <v>2310</v>
      </c>
      <c r="S25" s="180">
        <v>2160.6281180619044</v>
      </c>
      <c r="T25" s="180">
        <v>23134.500000000004</v>
      </c>
      <c r="U25" s="180">
        <v>2277.4500000000003</v>
      </c>
      <c r="V25" s="180">
        <v>2543.1</v>
      </c>
      <c r="W25" s="180">
        <v>2397.8625242827788</v>
      </c>
      <c r="X25" s="184">
        <v>316024.60000000003</v>
      </c>
    </row>
    <row r="26" spans="2:24" ht="14.1" customHeight="1" x14ac:dyDescent="0.15">
      <c r="B26" s="172"/>
      <c r="C26" s="176">
        <v>4</v>
      </c>
      <c r="D26" s="185"/>
      <c r="E26" s="188">
        <v>2100</v>
      </c>
      <c r="F26" s="188">
        <v>2572.5</v>
      </c>
      <c r="G26" s="188">
        <v>2298.9638805279001</v>
      </c>
      <c r="H26" s="188">
        <v>33260.699999999997</v>
      </c>
      <c r="I26" s="188">
        <v>1680</v>
      </c>
      <c r="J26" s="188">
        <v>2310</v>
      </c>
      <c r="K26" s="188">
        <v>2014.5410346695562</v>
      </c>
      <c r="L26" s="188">
        <v>28976</v>
      </c>
      <c r="M26" s="188">
        <v>892.5</v>
      </c>
      <c r="N26" s="188">
        <v>1260</v>
      </c>
      <c r="O26" s="188">
        <v>1063.7276327160157</v>
      </c>
      <c r="P26" s="188">
        <v>18778.8</v>
      </c>
      <c r="Q26" s="188">
        <v>1995</v>
      </c>
      <c r="R26" s="188">
        <v>2362.5</v>
      </c>
      <c r="S26" s="188">
        <v>2144.1387096774192</v>
      </c>
      <c r="T26" s="188">
        <v>32052.5</v>
      </c>
      <c r="U26" s="188">
        <v>2257.5</v>
      </c>
      <c r="V26" s="188">
        <v>2530.5</v>
      </c>
      <c r="W26" s="188">
        <v>2394.5755443889661</v>
      </c>
      <c r="X26" s="185">
        <v>316931</v>
      </c>
    </row>
    <row r="27" spans="2:24" ht="14.1" customHeight="1" x14ac:dyDescent="0.15">
      <c r="B27" s="208"/>
      <c r="C27" s="225"/>
      <c r="D27" s="226"/>
      <c r="E27" s="179"/>
      <c r="F27" s="180"/>
      <c r="G27" s="180"/>
      <c r="H27" s="184"/>
      <c r="I27" s="179"/>
      <c r="J27" s="180"/>
      <c r="K27" s="180"/>
      <c r="L27" s="184"/>
      <c r="M27" s="179"/>
      <c r="N27" s="180"/>
      <c r="O27" s="180"/>
      <c r="P27" s="184"/>
      <c r="Q27" s="179"/>
      <c r="R27" s="180"/>
      <c r="S27" s="180"/>
      <c r="T27" s="184"/>
      <c r="U27" s="179"/>
      <c r="V27" s="180"/>
      <c r="W27" s="180"/>
      <c r="X27" s="184"/>
    </row>
    <row r="28" spans="2:24" ht="14.1" customHeight="1" x14ac:dyDescent="0.15">
      <c r="B28" s="208"/>
      <c r="C28" s="225"/>
      <c r="D28" s="226"/>
      <c r="E28" s="179"/>
      <c r="F28" s="180"/>
      <c r="G28" s="180"/>
      <c r="H28" s="180"/>
      <c r="I28" s="179"/>
      <c r="J28" s="180"/>
      <c r="K28" s="180"/>
      <c r="L28" s="180"/>
      <c r="M28" s="179"/>
      <c r="N28" s="180"/>
      <c r="O28" s="180"/>
      <c r="P28" s="180"/>
      <c r="Q28" s="179"/>
      <c r="R28" s="180"/>
      <c r="S28" s="180"/>
      <c r="T28" s="180"/>
      <c r="U28" s="179"/>
      <c r="V28" s="180"/>
      <c r="W28" s="180"/>
      <c r="X28" s="180"/>
    </row>
    <row r="29" spans="2:24" ht="14.1" customHeight="1" x14ac:dyDescent="0.15">
      <c r="B29" s="205" t="s">
        <v>123</v>
      </c>
      <c r="C29" s="225"/>
      <c r="D29" s="226"/>
      <c r="E29" s="179"/>
      <c r="F29" s="180"/>
      <c r="G29" s="180"/>
      <c r="H29" s="184"/>
      <c r="I29" s="179"/>
      <c r="J29" s="180"/>
      <c r="K29" s="180"/>
      <c r="L29" s="184"/>
      <c r="M29" s="179"/>
      <c r="N29" s="180"/>
      <c r="O29" s="180"/>
      <c r="P29" s="184"/>
      <c r="Q29" s="179"/>
      <c r="R29" s="180"/>
      <c r="S29" s="180"/>
      <c r="T29" s="184"/>
      <c r="U29" s="179"/>
      <c r="V29" s="180"/>
      <c r="W29" s="180"/>
      <c r="X29" s="184"/>
    </row>
    <row r="30" spans="2:24" ht="14.1" customHeight="1" x14ac:dyDescent="0.15">
      <c r="B30" s="227">
        <v>41003</v>
      </c>
      <c r="C30" s="228"/>
      <c r="D30" s="229">
        <v>41009</v>
      </c>
      <c r="E30" s="230">
        <v>2100</v>
      </c>
      <c r="F30" s="230">
        <v>2572.5</v>
      </c>
      <c r="G30" s="254">
        <v>2244.700267916945</v>
      </c>
      <c r="H30" s="184">
        <v>5961.5</v>
      </c>
      <c r="I30" s="230">
        <v>1785</v>
      </c>
      <c r="J30" s="230">
        <v>2310</v>
      </c>
      <c r="K30" s="230">
        <v>2068.2710038548876</v>
      </c>
      <c r="L30" s="179">
        <v>5041.8999999999996</v>
      </c>
      <c r="M30" s="230">
        <v>945</v>
      </c>
      <c r="N30" s="230">
        <v>1260</v>
      </c>
      <c r="O30" s="230">
        <v>1070.7722478086462</v>
      </c>
      <c r="P30" s="180">
        <v>4428.5</v>
      </c>
      <c r="Q30" s="230">
        <v>1995</v>
      </c>
      <c r="R30" s="230">
        <v>2310</v>
      </c>
      <c r="S30" s="230">
        <v>2126.4311136373572</v>
      </c>
      <c r="T30" s="180">
        <v>5216.8</v>
      </c>
      <c r="U30" s="230">
        <v>2310</v>
      </c>
      <c r="V30" s="230">
        <v>2520</v>
      </c>
      <c r="W30" s="254">
        <v>2378.0610584958217</v>
      </c>
      <c r="X30" s="184">
        <v>65309.599999999999</v>
      </c>
    </row>
    <row r="31" spans="2:24" ht="14.1" customHeight="1" x14ac:dyDescent="0.15">
      <c r="B31" s="227" t="s">
        <v>124</v>
      </c>
      <c r="C31" s="228"/>
      <c r="D31" s="229"/>
      <c r="E31" s="179"/>
      <c r="F31" s="180"/>
      <c r="G31" s="180"/>
      <c r="H31" s="184"/>
      <c r="I31" s="179"/>
      <c r="J31" s="180"/>
      <c r="K31" s="180"/>
      <c r="L31" s="184"/>
      <c r="M31" s="179"/>
      <c r="N31" s="180"/>
      <c r="O31" s="180"/>
      <c r="P31" s="184"/>
      <c r="Q31" s="179"/>
      <c r="R31" s="180"/>
      <c r="S31" s="180"/>
      <c r="T31" s="184"/>
      <c r="U31" s="179"/>
      <c r="V31" s="180"/>
      <c r="W31" s="180"/>
      <c r="X31" s="184"/>
    </row>
    <row r="32" spans="2:24" ht="14.1" customHeight="1" x14ac:dyDescent="0.15">
      <c r="B32" s="227">
        <v>41010</v>
      </c>
      <c r="C32" s="228"/>
      <c r="D32" s="229">
        <v>41016</v>
      </c>
      <c r="E32" s="233">
        <v>2100</v>
      </c>
      <c r="F32" s="234">
        <v>2520</v>
      </c>
      <c r="G32" s="234">
        <v>2275.9360528080028</v>
      </c>
      <c r="H32" s="234">
        <v>6918.6</v>
      </c>
      <c r="I32" s="234">
        <v>1785</v>
      </c>
      <c r="J32" s="234">
        <v>2310</v>
      </c>
      <c r="K32" s="234">
        <v>2039.3421607541554</v>
      </c>
      <c r="L32" s="234">
        <v>6660.1</v>
      </c>
      <c r="M32" s="234">
        <v>892.5</v>
      </c>
      <c r="N32" s="234">
        <v>1207.5</v>
      </c>
      <c r="O32" s="234">
        <v>1058.7437125748504</v>
      </c>
      <c r="P32" s="234">
        <v>5786.5</v>
      </c>
      <c r="Q32" s="234">
        <v>1995</v>
      </c>
      <c r="R32" s="234">
        <v>2310</v>
      </c>
      <c r="S32" s="234">
        <v>2122.6884467265722</v>
      </c>
      <c r="T32" s="234">
        <v>10640.1</v>
      </c>
      <c r="U32" s="234">
        <v>2289</v>
      </c>
      <c r="V32" s="234">
        <v>2527.98</v>
      </c>
      <c r="W32" s="234">
        <v>2394.4280190200307</v>
      </c>
      <c r="X32" s="234">
        <v>75028.399999999994</v>
      </c>
    </row>
    <row r="33" spans="2:25" ht="14.1" customHeight="1" x14ac:dyDescent="0.15">
      <c r="B33" s="227" t="s">
        <v>125</v>
      </c>
      <c r="C33" s="228"/>
      <c r="D33" s="229"/>
      <c r="E33" s="233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</row>
    <row r="34" spans="2:25" ht="14.1" customHeight="1" x14ac:dyDescent="0.15">
      <c r="B34" s="227">
        <v>41017</v>
      </c>
      <c r="C34" s="228"/>
      <c r="D34" s="229">
        <v>41023</v>
      </c>
      <c r="E34" s="233">
        <v>2100</v>
      </c>
      <c r="F34" s="234">
        <v>2520</v>
      </c>
      <c r="G34" s="234">
        <v>2300.3901009828105</v>
      </c>
      <c r="H34" s="249">
        <v>10475.5</v>
      </c>
      <c r="I34" s="233">
        <v>1785</v>
      </c>
      <c r="J34" s="234">
        <v>2257.5</v>
      </c>
      <c r="K34" s="234">
        <v>2024.2064570725208</v>
      </c>
      <c r="L34" s="249">
        <v>8569.2999999999993</v>
      </c>
      <c r="M34" s="233">
        <v>892.5</v>
      </c>
      <c r="N34" s="234">
        <v>1207.5</v>
      </c>
      <c r="O34" s="234">
        <v>1064.9684182273647</v>
      </c>
      <c r="P34" s="249">
        <v>3410.2</v>
      </c>
      <c r="Q34" s="233">
        <v>1995</v>
      </c>
      <c r="R34" s="234">
        <v>2310</v>
      </c>
      <c r="S34" s="234">
        <v>2143.8107710417898</v>
      </c>
      <c r="T34" s="249">
        <v>7341.9</v>
      </c>
      <c r="U34" s="233">
        <v>2257.5</v>
      </c>
      <c r="V34" s="234">
        <v>2530.5</v>
      </c>
      <c r="W34" s="234">
        <v>2397.2811599540705</v>
      </c>
      <c r="X34" s="249">
        <v>79402</v>
      </c>
    </row>
    <row r="35" spans="2:25" ht="14.1" customHeight="1" x14ac:dyDescent="0.15">
      <c r="B35" s="227" t="s">
        <v>126</v>
      </c>
      <c r="C35" s="228"/>
      <c r="D35" s="229"/>
      <c r="E35" s="233"/>
      <c r="F35" s="234"/>
      <c r="G35" s="234"/>
      <c r="H35" s="249"/>
      <c r="I35" s="233"/>
      <c r="J35" s="234"/>
      <c r="K35" s="234"/>
      <c r="L35" s="249"/>
      <c r="M35" s="233"/>
      <c r="N35" s="234"/>
      <c r="O35" s="234"/>
      <c r="P35" s="249"/>
      <c r="Q35" s="233"/>
      <c r="R35" s="234"/>
      <c r="S35" s="234"/>
      <c r="T35" s="249"/>
      <c r="U35" s="233"/>
      <c r="V35" s="234"/>
      <c r="W35" s="234"/>
      <c r="X35" s="249"/>
    </row>
    <row r="36" spans="2:25" ht="14.1" customHeight="1" x14ac:dyDescent="0.15">
      <c r="B36" s="227">
        <v>41024</v>
      </c>
      <c r="C36" s="228"/>
      <c r="D36" s="229">
        <v>41030</v>
      </c>
      <c r="E36" s="233">
        <v>2100</v>
      </c>
      <c r="F36" s="234">
        <v>2520</v>
      </c>
      <c r="G36" s="234">
        <v>2339.0687495577104</v>
      </c>
      <c r="H36" s="249">
        <v>9905.1</v>
      </c>
      <c r="I36" s="233">
        <v>1680</v>
      </c>
      <c r="J36" s="234">
        <v>2100</v>
      </c>
      <c r="K36" s="234">
        <v>1893.4370934209642</v>
      </c>
      <c r="L36" s="249">
        <v>8704.7000000000007</v>
      </c>
      <c r="M36" s="233">
        <v>892.5</v>
      </c>
      <c r="N36" s="234">
        <v>1207.5</v>
      </c>
      <c r="O36" s="234">
        <v>1059.8316059089832</v>
      </c>
      <c r="P36" s="249">
        <v>5153.6000000000004</v>
      </c>
      <c r="Q36" s="233">
        <v>1995</v>
      </c>
      <c r="R36" s="234">
        <v>2362.5</v>
      </c>
      <c r="S36" s="234">
        <v>2182.8274428274426</v>
      </c>
      <c r="T36" s="249">
        <v>8853.7000000000007</v>
      </c>
      <c r="U36" s="233">
        <v>2278.5</v>
      </c>
      <c r="V36" s="234">
        <v>2527.98</v>
      </c>
      <c r="W36" s="234">
        <v>2412.2816687124159</v>
      </c>
      <c r="X36" s="249">
        <v>97191</v>
      </c>
    </row>
    <row r="37" spans="2:25" s="156" customFormat="1" ht="14.1" customHeight="1" x14ac:dyDescent="0.15">
      <c r="B37" s="227" t="s">
        <v>127</v>
      </c>
      <c r="C37" s="228"/>
      <c r="D37" s="229"/>
      <c r="E37" s="179"/>
      <c r="F37" s="180"/>
      <c r="G37" s="180"/>
      <c r="H37" s="184"/>
      <c r="I37" s="179"/>
      <c r="J37" s="180"/>
      <c r="K37" s="180"/>
      <c r="L37" s="184"/>
      <c r="M37" s="179"/>
      <c r="N37" s="180"/>
      <c r="O37" s="180"/>
      <c r="P37" s="184"/>
      <c r="Q37" s="179"/>
      <c r="R37" s="180"/>
      <c r="S37" s="180"/>
      <c r="T37" s="184"/>
      <c r="U37" s="179"/>
      <c r="V37" s="180"/>
      <c r="W37" s="180"/>
      <c r="X37" s="184"/>
    </row>
    <row r="38" spans="2:25" s="156" customFormat="1" ht="14.1" customHeight="1" x14ac:dyDescent="0.15">
      <c r="B38" s="238"/>
      <c r="C38" s="239"/>
      <c r="D38" s="240"/>
      <c r="E38" s="172"/>
      <c r="F38" s="188"/>
      <c r="G38" s="188"/>
      <c r="H38" s="185"/>
      <c r="I38" s="172"/>
      <c r="J38" s="188"/>
      <c r="K38" s="188"/>
      <c r="L38" s="185"/>
      <c r="M38" s="172"/>
      <c r="N38" s="188"/>
      <c r="O38" s="188"/>
      <c r="P38" s="185"/>
      <c r="Q38" s="172"/>
      <c r="R38" s="188"/>
      <c r="S38" s="188"/>
      <c r="T38" s="185"/>
      <c r="U38" s="172"/>
      <c r="V38" s="188"/>
      <c r="W38" s="188"/>
      <c r="X38" s="185"/>
    </row>
    <row r="40" spans="2:25" x14ac:dyDescent="0.15">
      <c r="X40" s="156"/>
      <c r="Y40" s="156"/>
    </row>
    <row r="41" spans="2:25" x14ac:dyDescent="0.15">
      <c r="X41" s="156"/>
      <c r="Y41" s="156"/>
    </row>
    <row r="42" spans="2:25" x14ac:dyDescent="0.15"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56"/>
      <c r="Y42" s="156"/>
    </row>
    <row r="43" spans="2:25" x14ac:dyDescent="0.15">
      <c r="X43" s="156"/>
      <c r="Y43" s="156"/>
    </row>
    <row r="44" spans="2:25" x14ac:dyDescent="0.15">
      <c r="X44" s="156"/>
      <c r="Y44" s="156"/>
    </row>
    <row r="45" spans="2:25" x14ac:dyDescent="0.15">
      <c r="X45" s="156"/>
      <c r="Y45" s="156"/>
    </row>
    <row r="46" spans="2:25" x14ac:dyDescent="0.15">
      <c r="X46" s="156"/>
      <c r="Y46" s="156"/>
    </row>
    <row r="47" spans="2:25" x14ac:dyDescent="0.15">
      <c r="X47" s="156"/>
      <c r="Y47" s="156"/>
    </row>
  </sheetData>
  <phoneticPr fontId="6"/>
  <conditionalFormatting sqref="B38">
    <cfRule type="cellIs" dxfId="5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16384" width="7.5" style="157"/>
  </cols>
  <sheetData>
    <row r="3" spans="2:27" x14ac:dyDescent="0.15">
      <c r="B3" s="157" t="s">
        <v>129</v>
      </c>
    </row>
    <row r="4" spans="2:27" ht="11.25" customHeight="1" x14ac:dyDescent="0.15">
      <c r="T4" s="158" t="s">
        <v>142</v>
      </c>
    </row>
    <row r="5" spans="2:27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56"/>
    </row>
    <row r="6" spans="2:27" ht="13.5" customHeight="1" x14ac:dyDescent="0.15">
      <c r="B6" s="202"/>
      <c r="C6" s="203" t="s">
        <v>85</v>
      </c>
      <c r="D6" s="204"/>
      <c r="E6" s="726" t="s">
        <v>143</v>
      </c>
      <c r="F6" s="727"/>
      <c r="G6" s="727"/>
      <c r="H6" s="728"/>
      <c r="I6" s="726" t="s">
        <v>144</v>
      </c>
      <c r="J6" s="727"/>
      <c r="K6" s="727"/>
      <c r="L6" s="728"/>
      <c r="M6" s="726" t="s">
        <v>145</v>
      </c>
      <c r="N6" s="727"/>
      <c r="O6" s="727"/>
      <c r="P6" s="728"/>
      <c r="Q6" s="726" t="s">
        <v>146</v>
      </c>
      <c r="R6" s="727"/>
      <c r="S6" s="727"/>
      <c r="T6" s="728"/>
      <c r="V6" s="177"/>
      <c r="W6" s="165"/>
      <c r="X6" s="165"/>
      <c r="Y6" s="156"/>
      <c r="Z6" s="156"/>
      <c r="AA6" s="156"/>
    </row>
    <row r="7" spans="2:27" ht="13.5" x14ac:dyDescent="0.15"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V7" s="177"/>
      <c r="W7" s="177"/>
      <c r="X7" s="177"/>
      <c r="Y7" s="156"/>
      <c r="Z7" s="156"/>
      <c r="AA7" s="156"/>
    </row>
    <row r="8" spans="2:27" ht="13.5" x14ac:dyDescent="0.15"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V8" s="177"/>
      <c r="W8" s="177"/>
      <c r="X8" s="177"/>
      <c r="Y8" s="156"/>
      <c r="Z8" s="156"/>
      <c r="AA8" s="156"/>
    </row>
    <row r="9" spans="2:27" ht="12.95" customHeight="1" x14ac:dyDescent="0.15">
      <c r="B9" s="159" t="s">
        <v>0</v>
      </c>
      <c r="C9" s="171">
        <v>19</v>
      </c>
      <c r="D9" s="178" t="s">
        <v>1</v>
      </c>
      <c r="E9" s="179">
        <v>4095</v>
      </c>
      <c r="F9" s="180">
        <v>5775</v>
      </c>
      <c r="G9" s="156">
        <v>5007</v>
      </c>
      <c r="H9" s="180">
        <v>86002</v>
      </c>
      <c r="I9" s="179">
        <v>5670</v>
      </c>
      <c r="J9" s="180">
        <v>7088</v>
      </c>
      <c r="K9" s="156">
        <v>6299</v>
      </c>
      <c r="L9" s="180">
        <v>205928</v>
      </c>
      <c r="M9" s="179">
        <v>3465</v>
      </c>
      <c r="N9" s="180">
        <v>3990</v>
      </c>
      <c r="O9" s="156">
        <v>3698</v>
      </c>
      <c r="P9" s="180">
        <v>75363</v>
      </c>
      <c r="Q9" s="179">
        <v>1365</v>
      </c>
      <c r="R9" s="180">
        <v>2048</v>
      </c>
      <c r="S9" s="156">
        <v>1865</v>
      </c>
      <c r="T9" s="180">
        <v>197567</v>
      </c>
      <c r="V9" s="177"/>
      <c r="W9" s="177"/>
      <c r="X9" s="177"/>
      <c r="Y9" s="156"/>
      <c r="Z9" s="156"/>
      <c r="AA9" s="156"/>
    </row>
    <row r="10" spans="2:27" ht="12.95" customHeight="1" x14ac:dyDescent="0.15">
      <c r="B10" s="179"/>
      <c r="C10" s="171">
        <v>20</v>
      </c>
      <c r="D10" s="184"/>
      <c r="E10" s="179">
        <v>3360</v>
      </c>
      <c r="F10" s="180">
        <v>5361</v>
      </c>
      <c r="G10" s="156">
        <v>4383</v>
      </c>
      <c r="H10" s="180">
        <v>121490</v>
      </c>
      <c r="I10" s="179">
        <v>5250</v>
      </c>
      <c r="J10" s="180">
        <v>6668</v>
      </c>
      <c r="K10" s="156">
        <v>5877</v>
      </c>
      <c r="L10" s="180">
        <v>248592</v>
      </c>
      <c r="M10" s="179">
        <v>2835</v>
      </c>
      <c r="N10" s="180">
        <v>3780</v>
      </c>
      <c r="O10" s="156">
        <v>3265</v>
      </c>
      <c r="P10" s="180">
        <v>60371</v>
      </c>
      <c r="Q10" s="179">
        <v>1523</v>
      </c>
      <c r="R10" s="180">
        <v>1995</v>
      </c>
      <c r="S10" s="156">
        <v>1895</v>
      </c>
      <c r="T10" s="180">
        <v>121013</v>
      </c>
      <c r="V10" s="177"/>
      <c r="W10" s="177"/>
      <c r="X10" s="177"/>
      <c r="Y10" s="156"/>
      <c r="Z10" s="156"/>
      <c r="AA10" s="156"/>
    </row>
    <row r="11" spans="2:27" ht="12.95" customHeight="1" x14ac:dyDescent="0.15">
      <c r="B11" s="179"/>
      <c r="C11" s="171">
        <v>21</v>
      </c>
      <c r="D11" s="184"/>
      <c r="E11" s="156">
        <v>2940</v>
      </c>
      <c r="F11" s="180">
        <v>4725</v>
      </c>
      <c r="G11" s="156">
        <v>3985</v>
      </c>
      <c r="H11" s="180">
        <v>187762</v>
      </c>
      <c r="I11" s="179">
        <v>4620</v>
      </c>
      <c r="J11" s="180">
        <v>6615</v>
      </c>
      <c r="K11" s="156">
        <v>5205</v>
      </c>
      <c r="L11" s="180">
        <v>337602</v>
      </c>
      <c r="M11" s="169" t="s">
        <v>147</v>
      </c>
      <c r="N11" s="255" t="s">
        <v>147</v>
      </c>
      <c r="O11" s="171" t="s">
        <v>147</v>
      </c>
      <c r="P11" s="255" t="s">
        <v>147</v>
      </c>
      <c r="Q11" s="169" t="s">
        <v>147</v>
      </c>
      <c r="R11" s="255" t="s">
        <v>147</v>
      </c>
      <c r="S11" s="171" t="s">
        <v>147</v>
      </c>
      <c r="T11" s="255" t="s">
        <v>147</v>
      </c>
      <c r="V11" s="156"/>
      <c r="W11" s="156"/>
      <c r="X11" s="156"/>
      <c r="Y11" s="156"/>
      <c r="Z11" s="156"/>
      <c r="AA11" s="156"/>
    </row>
    <row r="12" spans="2:27" ht="12.95" customHeight="1" x14ac:dyDescent="0.15">
      <c r="B12" s="179"/>
      <c r="C12" s="171">
        <v>22</v>
      </c>
      <c r="D12" s="184"/>
      <c r="E12" s="180">
        <v>3360</v>
      </c>
      <c r="F12" s="180">
        <v>4725</v>
      </c>
      <c r="G12" s="180">
        <v>3925</v>
      </c>
      <c r="H12" s="180">
        <v>187459</v>
      </c>
      <c r="I12" s="180">
        <v>4515</v>
      </c>
      <c r="J12" s="180">
        <v>5933</v>
      </c>
      <c r="K12" s="180">
        <v>5058</v>
      </c>
      <c r="L12" s="180">
        <v>346402</v>
      </c>
      <c r="M12" s="255" t="s">
        <v>147</v>
      </c>
      <c r="N12" s="255" t="s">
        <v>147</v>
      </c>
      <c r="O12" s="255" t="s">
        <v>147</v>
      </c>
      <c r="P12" s="255" t="s">
        <v>147</v>
      </c>
      <c r="Q12" s="255" t="s">
        <v>147</v>
      </c>
      <c r="R12" s="255" t="s">
        <v>147</v>
      </c>
      <c r="S12" s="255" t="s">
        <v>147</v>
      </c>
      <c r="T12" s="256" t="s">
        <v>147</v>
      </c>
      <c r="V12" s="177"/>
      <c r="W12" s="177"/>
      <c r="X12" s="177"/>
      <c r="Y12" s="177"/>
      <c r="Z12" s="177"/>
      <c r="AA12" s="156"/>
    </row>
    <row r="13" spans="2:27" ht="12.95" customHeight="1" x14ac:dyDescent="0.15">
      <c r="B13" s="172"/>
      <c r="C13" s="176">
        <v>23</v>
      </c>
      <c r="D13" s="185"/>
      <c r="E13" s="186">
        <v>3150</v>
      </c>
      <c r="F13" s="186">
        <v>5040</v>
      </c>
      <c r="G13" s="186">
        <v>3993.2817146993016</v>
      </c>
      <c r="H13" s="186">
        <v>94830.6</v>
      </c>
      <c r="I13" s="186">
        <v>4200</v>
      </c>
      <c r="J13" s="186">
        <v>6300</v>
      </c>
      <c r="K13" s="186">
        <v>5037.2732737440519</v>
      </c>
      <c r="L13" s="186">
        <v>199063.6</v>
      </c>
      <c r="M13" s="175" t="s">
        <v>147</v>
      </c>
      <c r="N13" s="175" t="s">
        <v>147</v>
      </c>
      <c r="O13" s="175" t="s">
        <v>147</v>
      </c>
      <c r="P13" s="175" t="s">
        <v>147</v>
      </c>
      <c r="Q13" s="175" t="s">
        <v>147</v>
      </c>
      <c r="R13" s="175" t="s">
        <v>147</v>
      </c>
      <c r="S13" s="175" t="s">
        <v>147</v>
      </c>
      <c r="T13" s="189" t="s">
        <v>147</v>
      </c>
      <c r="V13" s="165"/>
      <c r="W13" s="177"/>
      <c r="X13" s="177"/>
      <c r="Y13" s="177"/>
      <c r="Z13" s="177"/>
      <c r="AA13" s="156"/>
    </row>
    <row r="14" spans="2:27" ht="12.95" customHeight="1" x14ac:dyDescent="0.15">
      <c r="B14" s="179" t="s">
        <v>97</v>
      </c>
      <c r="C14" s="171">
        <v>4</v>
      </c>
      <c r="D14" s="184" t="s">
        <v>98</v>
      </c>
      <c r="E14" s="180">
        <v>3570</v>
      </c>
      <c r="F14" s="180">
        <v>4410</v>
      </c>
      <c r="G14" s="180">
        <v>3954.2324467679155</v>
      </c>
      <c r="H14" s="180">
        <v>6267</v>
      </c>
      <c r="I14" s="182">
        <v>4515</v>
      </c>
      <c r="J14" s="182">
        <v>5670</v>
      </c>
      <c r="K14" s="182">
        <v>4955.3631602253763</v>
      </c>
      <c r="L14" s="180">
        <v>13245.7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156"/>
    </row>
    <row r="15" spans="2:27" ht="12.95" customHeight="1" x14ac:dyDescent="0.15">
      <c r="B15" s="179"/>
      <c r="C15" s="171">
        <v>5</v>
      </c>
      <c r="D15" s="184"/>
      <c r="E15" s="180">
        <v>3360</v>
      </c>
      <c r="F15" s="180">
        <v>4200</v>
      </c>
      <c r="G15" s="180">
        <v>3822.2981486105659</v>
      </c>
      <c r="H15" s="180">
        <v>7221.6</v>
      </c>
      <c r="I15" s="182">
        <v>4515</v>
      </c>
      <c r="J15" s="182">
        <v>5565</v>
      </c>
      <c r="K15" s="182">
        <v>5005.6342951907145</v>
      </c>
      <c r="L15" s="180">
        <v>15224.6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8">
        <v>0</v>
      </c>
      <c r="U15" s="156"/>
    </row>
    <row r="16" spans="2:27" ht="12.95" customHeight="1" x14ac:dyDescent="0.15">
      <c r="B16" s="179"/>
      <c r="C16" s="171">
        <v>6</v>
      </c>
      <c r="D16" s="184"/>
      <c r="E16" s="180">
        <v>3255</v>
      </c>
      <c r="F16" s="180">
        <v>4095</v>
      </c>
      <c r="G16" s="180">
        <v>3721.9368685801264</v>
      </c>
      <c r="H16" s="180">
        <v>7605</v>
      </c>
      <c r="I16" s="182">
        <v>4410</v>
      </c>
      <c r="J16" s="182">
        <v>5460</v>
      </c>
      <c r="K16" s="182">
        <v>4902.8253427726486</v>
      </c>
      <c r="L16" s="180">
        <v>18134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8">
        <v>0</v>
      </c>
      <c r="U16" s="156"/>
    </row>
    <row r="17" spans="2:21" ht="12.95" customHeight="1" x14ac:dyDescent="0.15">
      <c r="B17" s="179"/>
      <c r="C17" s="171">
        <v>7</v>
      </c>
      <c r="D17" s="184"/>
      <c r="E17" s="180">
        <v>3150</v>
      </c>
      <c r="F17" s="180">
        <v>3990</v>
      </c>
      <c r="G17" s="180">
        <v>3645.5662162872618</v>
      </c>
      <c r="H17" s="180">
        <v>5169</v>
      </c>
      <c r="I17" s="182">
        <v>4200</v>
      </c>
      <c r="J17" s="182">
        <v>5460</v>
      </c>
      <c r="K17" s="182">
        <v>4797.9857597404607</v>
      </c>
      <c r="L17" s="180">
        <v>12930.6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8">
        <v>0</v>
      </c>
      <c r="U17" s="156"/>
    </row>
    <row r="18" spans="2:21" ht="12.95" customHeight="1" x14ac:dyDescent="0.15">
      <c r="B18" s="179"/>
      <c r="C18" s="171">
        <v>8</v>
      </c>
      <c r="D18" s="184"/>
      <c r="E18" s="180">
        <v>3360</v>
      </c>
      <c r="F18" s="180">
        <v>4200</v>
      </c>
      <c r="G18" s="180">
        <v>3843.303793830235</v>
      </c>
      <c r="H18" s="180">
        <v>7305.7</v>
      </c>
      <c r="I18" s="182">
        <v>4200</v>
      </c>
      <c r="J18" s="182">
        <v>5250</v>
      </c>
      <c r="K18" s="182">
        <v>4714.9870358163062</v>
      </c>
      <c r="L18" s="184">
        <v>16135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8">
        <v>0</v>
      </c>
      <c r="T18" s="257">
        <v>0</v>
      </c>
      <c r="U18" s="156"/>
    </row>
    <row r="19" spans="2:21" ht="12.95" customHeight="1" x14ac:dyDescent="0.15">
      <c r="B19" s="179"/>
      <c r="C19" s="171">
        <v>9</v>
      </c>
      <c r="D19" s="184"/>
      <c r="E19" s="180">
        <v>3465</v>
      </c>
      <c r="F19" s="180">
        <v>4725</v>
      </c>
      <c r="G19" s="180">
        <v>4107.7587900096987</v>
      </c>
      <c r="H19" s="180">
        <v>6884.5</v>
      </c>
      <c r="I19" s="182">
        <v>4305</v>
      </c>
      <c r="J19" s="182">
        <v>5775</v>
      </c>
      <c r="K19" s="182">
        <v>4940.0790174792082</v>
      </c>
      <c r="L19" s="180">
        <v>16836.8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8">
        <v>0</v>
      </c>
      <c r="U19" s="156"/>
    </row>
    <row r="20" spans="2:21" ht="12.95" customHeight="1" x14ac:dyDescent="0.15">
      <c r="B20" s="179"/>
      <c r="C20" s="171">
        <v>10</v>
      </c>
      <c r="D20" s="184"/>
      <c r="E20" s="180">
        <v>3360</v>
      </c>
      <c r="F20" s="180">
        <v>4410</v>
      </c>
      <c r="G20" s="180">
        <v>3981.2356164383568</v>
      </c>
      <c r="H20" s="180">
        <v>6343.7</v>
      </c>
      <c r="I20" s="182">
        <v>4515</v>
      </c>
      <c r="J20" s="182">
        <v>6090</v>
      </c>
      <c r="K20" s="182">
        <v>5159.6044458844381</v>
      </c>
      <c r="L20" s="180">
        <v>15683.3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8">
        <v>0</v>
      </c>
      <c r="U20" s="156"/>
    </row>
    <row r="21" spans="2:21" ht="12.95" customHeight="1" x14ac:dyDescent="0.15">
      <c r="B21" s="179"/>
      <c r="C21" s="171">
        <v>11</v>
      </c>
      <c r="D21" s="184"/>
      <c r="E21" s="180">
        <v>3990</v>
      </c>
      <c r="F21" s="180">
        <v>5040</v>
      </c>
      <c r="G21" s="180">
        <v>4427.4985890889511</v>
      </c>
      <c r="H21" s="180">
        <v>8391</v>
      </c>
      <c r="I21" s="182">
        <v>4935</v>
      </c>
      <c r="J21" s="182">
        <v>6090</v>
      </c>
      <c r="K21" s="182">
        <v>5382.503651037664</v>
      </c>
      <c r="L21" s="180">
        <v>18204.8</v>
      </c>
      <c r="M21" s="257">
        <v>0</v>
      </c>
      <c r="N21" s="257">
        <v>0</v>
      </c>
      <c r="O21" s="257">
        <v>0</v>
      </c>
      <c r="P21" s="257">
        <v>0</v>
      </c>
      <c r="Q21" s="257">
        <v>0</v>
      </c>
      <c r="R21" s="257">
        <v>0</v>
      </c>
      <c r="S21" s="257">
        <v>0</v>
      </c>
      <c r="T21" s="258">
        <v>0</v>
      </c>
      <c r="U21" s="156"/>
    </row>
    <row r="22" spans="2:21" ht="12.95" customHeight="1" x14ac:dyDescent="0.15">
      <c r="B22" s="179"/>
      <c r="C22" s="171">
        <v>12</v>
      </c>
      <c r="D22" s="184"/>
      <c r="E22" s="180">
        <v>3885</v>
      </c>
      <c r="F22" s="180">
        <v>4725</v>
      </c>
      <c r="G22" s="180">
        <v>4339.1350395206509</v>
      </c>
      <c r="H22" s="180">
        <v>12322.4</v>
      </c>
      <c r="I22" s="182">
        <v>5040</v>
      </c>
      <c r="J22" s="182">
        <v>6300</v>
      </c>
      <c r="K22" s="182">
        <v>5615.6799559817637</v>
      </c>
      <c r="L22" s="180">
        <v>23074.2</v>
      </c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8">
        <v>0</v>
      </c>
      <c r="U22" s="156"/>
    </row>
    <row r="23" spans="2:21" ht="12.95" customHeight="1" x14ac:dyDescent="0.15">
      <c r="B23" s="179" t="s">
        <v>99</v>
      </c>
      <c r="C23" s="171">
        <v>1</v>
      </c>
      <c r="D23" s="184" t="s">
        <v>98</v>
      </c>
      <c r="E23" s="180">
        <v>3465</v>
      </c>
      <c r="F23" s="180">
        <v>4725</v>
      </c>
      <c r="G23" s="180">
        <v>4294.4943224062172</v>
      </c>
      <c r="H23" s="180">
        <v>10204.299999999999</v>
      </c>
      <c r="I23" s="182">
        <v>4830</v>
      </c>
      <c r="J23" s="182">
        <v>6090</v>
      </c>
      <c r="K23" s="182">
        <v>5462.6764885522816</v>
      </c>
      <c r="L23" s="180">
        <v>15635.6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8">
        <v>0</v>
      </c>
      <c r="U23" s="156"/>
    </row>
    <row r="24" spans="2:21" ht="12.95" customHeight="1" x14ac:dyDescent="0.15">
      <c r="B24" s="179"/>
      <c r="C24" s="171">
        <v>2</v>
      </c>
      <c r="D24" s="184"/>
      <c r="E24" s="180">
        <v>3675</v>
      </c>
      <c r="F24" s="180">
        <v>4725</v>
      </c>
      <c r="G24" s="180">
        <v>4515.0597189695554</v>
      </c>
      <c r="H24" s="180">
        <v>7609</v>
      </c>
      <c r="I24" s="182">
        <v>5040</v>
      </c>
      <c r="J24" s="182">
        <v>6090</v>
      </c>
      <c r="K24" s="182">
        <v>5460.3522359324397</v>
      </c>
      <c r="L24" s="180">
        <v>14862.7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8">
        <v>0</v>
      </c>
      <c r="U24" s="156"/>
    </row>
    <row r="25" spans="2:21" ht="12.95" customHeight="1" x14ac:dyDescent="0.15">
      <c r="B25" s="179"/>
      <c r="C25" s="171">
        <v>3</v>
      </c>
      <c r="D25" s="184"/>
      <c r="E25" s="180">
        <v>4095</v>
      </c>
      <c r="F25" s="180">
        <v>4672.5</v>
      </c>
      <c r="G25" s="180">
        <v>4410.0079817559872</v>
      </c>
      <c r="H25" s="180">
        <v>9873.7000000000007</v>
      </c>
      <c r="I25" s="182">
        <v>5250</v>
      </c>
      <c r="J25" s="182">
        <v>5670</v>
      </c>
      <c r="K25" s="182">
        <v>5460.5643234942845</v>
      </c>
      <c r="L25" s="180">
        <v>20964.599999999999</v>
      </c>
      <c r="M25" s="257">
        <v>0</v>
      </c>
      <c r="N25" s="257">
        <v>0</v>
      </c>
      <c r="O25" s="257">
        <v>0</v>
      </c>
      <c r="P25" s="257">
        <v>0</v>
      </c>
      <c r="Q25" s="257">
        <v>0</v>
      </c>
      <c r="R25" s="257">
        <v>0</v>
      </c>
      <c r="S25" s="257">
        <v>0</v>
      </c>
      <c r="T25" s="258">
        <v>0</v>
      </c>
      <c r="U25" s="156"/>
    </row>
    <row r="26" spans="2:21" ht="12.95" customHeight="1" x14ac:dyDescent="0.15">
      <c r="B26" s="172"/>
      <c r="C26" s="176">
        <v>4</v>
      </c>
      <c r="D26" s="185"/>
      <c r="E26" s="188">
        <v>3150</v>
      </c>
      <c r="F26" s="188">
        <v>5250</v>
      </c>
      <c r="G26" s="188">
        <v>4725.4075320658576</v>
      </c>
      <c r="H26" s="188">
        <v>15004.6</v>
      </c>
      <c r="I26" s="194">
        <v>4200</v>
      </c>
      <c r="J26" s="194">
        <v>6300</v>
      </c>
      <c r="K26" s="194">
        <v>4934.8326449037677</v>
      </c>
      <c r="L26" s="188">
        <v>29154.9</v>
      </c>
      <c r="M26" s="259">
        <v>0</v>
      </c>
      <c r="N26" s="259">
        <v>0</v>
      </c>
      <c r="O26" s="259">
        <v>0</v>
      </c>
      <c r="P26" s="259">
        <v>0</v>
      </c>
      <c r="Q26" s="259">
        <v>0</v>
      </c>
      <c r="R26" s="259">
        <v>0</v>
      </c>
      <c r="S26" s="259">
        <v>0</v>
      </c>
      <c r="T26" s="260">
        <v>0</v>
      </c>
      <c r="U26" s="156"/>
    </row>
    <row r="28" spans="2:21" x14ac:dyDescent="0.15">
      <c r="T28" s="156"/>
      <c r="U28" s="156"/>
    </row>
    <row r="29" spans="2:21" x14ac:dyDescent="0.15">
      <c r="T29" s="156"/>
      <c r="U29" s="156"/>
    </row>
    <row r="30" spans="2:21" x14ac:dyDescent="0.15">
      <c r="T30" s="156"/>
      <c r="U30" s="156"/>
    </row>
    <row r="31" spans="2:21" x14ac:dyDescent="0.15">
      <c r="T31" s="156"/>
      <c r="U31" s="156"/>
    </row>
    <row r="45" ht="12.75" customHeight="1" x14ac:dyDescent="0.15"/>
  </sheetData>
  <mergeCells count="4">
    <mergeCell ref="E6:H6"/>
    <mergeCell ref="I6:L6"/>
    <mergeCell ref="M6:P6"/>
    <mergeCell ref="Q6:T6"/>
  </mergeCells>
  <phoneticPr fontId="6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198" customWidth="1"/>
    <col min="2" max="2" width="5.625" style="198" customWidth="1"/>
    <col min="3" max="3" width="2.5" style="198" customWidth="1"/>
    <col min="4" max="4" width="5.375" style="198" customWidth="1"/>
    <col min="5" max="7" width="5.875" style="198" customWidth="1"/>
    <col min="8" max="8" width="7.75" style="198" customWidth="1"/>
    <col min="9" max="11" width="5.875" style="198" customWidth="1"/>
    <col min="12" max="12" width="7.625" style="198" customWidth="1"/>
    <col min="13" max="15" width="5.875" style="198" customWidth="1"/>
    <col min="16" max="16" width="7.625" style="198" customWidth="1"/>
    <col min="17" max="19" width="5.875" style="198" customWidth="1"/>
    <col min="20" max="20" width="7.125" style="198" customWidth="1"/>
    <col min="21" max="23" width="5.875" style="198" customWidth="1"/>
    <col min="24" max="24" width="7.75" style="198" customWidth="1"/>
    <col min="25" max="16384" width="7.5" style="198"/>
  </cols>
  <sheetData>
    <row r="3" spans="2:32" x14ac:dyDescent="0.15">
      <c r="B3" s="198" t="s">
        <v>148</v>
      </c>
    </row>
    <row r="4" spans="2:32" x14ac:dyDescent="0.15">
      <c r="X4" s="200" t="s">
        <v>84</v>
      </c>
      <c r="Z4" s="199"/>
    </row>
    <row r="5" spans="2:32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Z5" s="199"/>
    </row>
    <row r="6" spans="2:32" ht="13.5" x14ac:dyDescent="0.15">
      <c r="B6" s="261"/>
      <c r="C6" s="203" t="s">
        <v>85</v>
      </c>
      <c r="D6" s="204"/>
      <c r="E6" s="222" t="s">
        <v>118</v>
      </c>
      <c r="F6" s="223"/>
      <c r="G6" s="223"/>
      <c r="H6" s="224"/>
      <c r="I6" s="222" t="s">
        <v>119</v>
      </c>
      <c r="J6" s="223"/>
      <c r="K6" s="223"/>
      <c r="L6" s="224"/>
      <c r="M6" s="222" t="s">
        <v>120</v>
      </c>
      <c r="N6" s="223"/>
      <c r="O6" s="223"/>
      <c r="P6" s="224"/>
      <c r="Q6" s="222" t="s">
        <v>122</v>
      </c>
      <c r="R6" s="223"/>
      <c r="S6" s="223"/>
      <c r="T6" s="224"/>
      <c r="U6" s="242" t="s">
        <v>130</v>
      </c>
      <c r="V6" s="243"/>
      <c r="W6" s="243"/>
      <c r="X6" s="244"/>
      <c r="Z6" s="177"/>
      <c r="AA6" s="165"/>
      <c r="AB6" s="165"/>
      <c r="AC6" s="165"/>
      <c r="AD6" s="165"/>
      <c r="AE6" s="165"/>
      <c r="AF6" s="199"/>
    </row>
    <row r="7" spans="2:32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  <c r="AF7" s="199"/>
    </row>
    <row r="8" spans="2:32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  <c r="AF8" s="199"/>
    </row>
    <row r="9" spans="2:32" ht="14.1" customHeight="1" x14ac:dyDescent="0.15">
      <c r="B9" s="202" t="s">
        <v>0</v>
      </c>
      <c r="C9" s="210">
        <v>20</v>
      </c>
      <c r="D9" s="262" t="s">
        <v>1</v>
      </c>
      <c r="E9" s="219">
        <v>1050</v>
      </c>
      <c r="F9" s="220">
        <v>2310</v>
      </c>
      <c r="G9" s="199">
        <v>1696</v>
      </c>
      <c r="H9" s="220">
        <v>877513</v>
      </c>
      <c r="I9" s="219">
        <v>945</v>
      </c>
      <c r="J9" s="220">
        <v>1470</v>
      </c>
      <c r="K9" s="199">
        <v>1184</v>
      </c>
      <c r="L9" s="220">
        <v>711878</v>
      </c>
      <c r="M9" s="219">
        <v>735</v>
      </c>
      <c r="N9" s="220">
        <v>1323</v>
      </c>
      <c r="O9" s="199">
        <v>1040</v>
      </c>
      <c r="P9" s="220">
        <v>160865</v>
      </c>
      <c r="Q9" s="219">
        <v>3360</v>
      </c>
      <c r="R9" s="220">
        <v>4410</v>
      </c>
      <c r="S9" s="199">
        <v>3881</v>
      </c>
      <c r="T9" s="220">
        <v>221248</v>
      </c>
      <c r="U9" s="219">
        <v>2100</v>
      </c>
      <c r="V9" s="220">
        <v>3101</v>
      </c>
      <c r="W9" s="199">
        <v>2576</v>
      </c>
      <c r="X9" s="220">
        <v>333597</v>
      </c>
      <c r="Z9" s="177"/>
      <c r="AA9" s="177"/>
      <c r="AB9" s="177"/>
      <c r="AC9" s="177"/>
      <c r="AD9" s="177"/>
      <c r="AE9" s="177"/>
      <c r="AF9" s="199"/>
    </row>
    <row r="10" spans="2:32" ht="14.1" customHeight="1" x14ac:dyDescent="0.15">
      <c r="B10" s="219"/>
      <c r="C10" s="210">
        <v>21</v>
      </c>
      <c r="D10" s="199"/>
      <c r="E10" s="219">
        <v>1208</v>
      </c>
      <c r="F10" s="220">
        <v>2310</v>
      </c>
      <c r="G10" s="199">
        <v>1587</v>
      </c>
      <c r="H10" s="220">
        <v>978151</v>
      </c>
      <c r="I10" s="219">
        <v>945</v>
      </c>
      <c r="J10" s="220">
        <v>1365</v>
      </c>
      <c r="K10" s="199">
        <v>1151</v>
      </c>
      <c r="L10" s="220">
        <v>651889</v>
      </c>
      <c r="M10" s="219">
        <v>735</v>
      </c>
      <c r="N10" s="220">
        <v>1161</v>
      </c>
      <c r="O10" s="199">
        <v>929</v>
      </c>
      <c r="P10" s="220">
        <v>148081</v>
      </c>
      <c r="Q10" s="219">
        <v>2835</v>
      </c>
      <c r="R10" s="220">
        <v>4095</v>
      </c>
      <c r="S10" s="199">
        <v>3479</v>
      </c>
      <c r="T10" s="220">
        <v>226768</v>
      </c>
      <c r="U10" s="219">
        <v>2100</v>
      </c>
      <c r="V10" s="220">
        <v>2940</v>
      </c>
      <c r="W10" s="199">
        <v>2503</v>
      </c>
      <c r="X10" s="220">
        <v>480393</v>
      </c>
      <c r="Z10" s="177"/>
      <c r="AA10" s="177"/>
      <c r="AB10" s="177"/>
      <c r="AC10" s="177"/>
      <c r="AD10" s="177"/>
      <c r="AE10" s="177"/>
      <c r="AF10" s="199"/>
    </row>
    <row r="11" spans="2:32" ht="14.1" customHeight="1" x14ac:dyDescent="0.15">
      <c r="B11" s="219"/>
      <c r="C11" s="210">
        <v>22</v>
      </c>
      <c r="D11" s="221"/>
      <c r="E11" s="221">
        <v>1103</v>
      </c>
      <c r="F11" s="220">
        <v>2205</v>
      </c>
      <c r="G11" s="220">
        <v>1549</v>
      </c>
      <c r="H11" s="220">
        <v>734977</v>
      </c>
      <c r="I11" s="220">
        <v>945</v>
      </c>
      <c r="J11" s="220">
        <v>1365</v>
      </c>
      <c r="K11" s="220">
        <v>1103</v>
      </c>
      <c r="L11" s="220">
        <v>404800</v>
      </c>
      <c r="M11" s="220">
        <v>704</v>
      </c>
      <c r="N11" s="220">
        <v>1203</v>
      </c>
      <c r="O11" s="220">
        <v>975</v>
      </c>
      <c r="P11" s="220">
        <v>83396</v>
      </c>
      <c r="Q11" s="220">
        <v>2730</v>
      </c>
      <c r="R11" s="220">
        <v>4043</v>
      </c>
      <c r="S11" s="220">
        <v>3474</v>
      </c>
      <c r="T11" s="220">
        <v>193855</v>
      </c>
      <c r="U11" s="220">
        <v>2200</v>
      </c>
      <c r="V11" s="220">
        <v>3045</v>
      </c>
      <c r="W11" s="220">
        <v>2531</v>
      </c>
      <c r="X11" s="221">
        <v>362364</v>
      </c>
      <c r="Z11" s="199"/>
      <c r="AA11" s="199"/>
      <c r="AB11" s="199"/>
      <c r="AC11" s="199"/>
      <c r="AD11" s="199"/>
      <c r="AE11" s="199"/>
      <c r="AF11" s="199"/>
    </row>
    <row r="12" spans="2:32" ht="14.1" customHeight="1" x14ac:dyDescent="0.15">
      <c r="B12" s="214"/>
      <c r="C12" s="217">
        <v>23</v>
      </c>
      <c r="D12" s="196"/>
      <c r="E12" s="186">
        <v>840</v>
      </c>
      <c r="F12" s="186">
        <v>2100</v>
      </c>
      <c r="G12" s="187">
        <v>1434.1464339897868</v>
      </c>
      <c r="H12" s="186">
        <v>623441.20000000007</v>
      </c>
      <c r="I12" s="186">
        <v>787.5</v>
      </c>
      <c r="J12" s="186">
        <v>1405.1100000000001</v>
      </c>
      <c r="K12" s="186">
        <v>1108.7951844370348</v>
      </c>
      <c r="L12" s="186">
        <v>287014.60000000003</v>
      </c>
      <c r="M12" s="186">
        <v>735</v>
      </c>
      <c r="N12" s="186">
        <v>1260</v>
      </c>
      <c r="O12" s="187">
        <v>899.2122336236539</v>
      </c>
      <c r="P12" s="186">
        <v>124305.30000000003</v>
      </c>
      <c r="Q12" s="186">
        <v>2625</v>
      </c>
      <c r="R12" s="186">
        <v>4042.5</v>
      </c>
      <c r="S12" s="186">
        <v>3237.4008216635825</v>
      </c>
      <c r="T12" s="186">
        <v>149311.20000000001</v>
      </c>
      <c r="U12" s="186">
        <v>1837.5</v>
      </c>
      <c r="V12" s="186">
        <v>2940</v>
      </c>
      <c r="W12" s="186">
        <v>2455.2506368526851</v>
      </c>
      <c r="X12" s="187">
        <v>303912.6999999999</v>
      </c>
      <c r="Z12" s="177"/>
      <c r="AA12" s="177"/>
      <c r="AB12" s="177"/>
      <c r="AC12" s="177"/>
      <c r="AD12" s="177"/>
      <c r="AE12" s="199"/>
      <c r="AF12" s="199"/>
    </row>
    <row r="13" spans="2:32" ht="14.1" customHeight="1" x14ac:dyDescent="0.15">
      <c r="B13" s="179" t="s">
        <v>97</v>
      </c>
      <c r="C13" s="171">
        <v>4</v>
      </c>
      <c r="D13" s="184" t="s">
        <v>115</v>
      </c>
      <c r="E13" s="220">
        <v>1102.5</v>
      </c>
      <c r="F13" s="220">
        <v>1785</v>
      </c>
      <c r="G13" s="220">
        <v>1423.5458507588928</v>
      </c>
      <c r="H13" s="220">
        <v>40485.300000000003</v>
      </c>
      <c r="I13" s="220">
        <v>945</v>
      </c>
      <c r="J13" s="220">
        <v>1365</v>
      </c>
      <c r="K13" s="220">
        <v>1162.7287433982012</v>
      </c>
      <c r="L13" s="220">
        <v>26584.2</v>
      </c>
      <c r="M13" s="220">
        <v>801.78000000000009</v>
      </c>
      <c r="N13" s="220">
        <v>1140.3</v>
      </c>
      <c r="O13" s="220">
        <v>936.56896181512354</v>
      </c>
      <c r="P13" s="220">
        <v>16562.599999999999</v>
      </c>
      <c r="Q13" s="220">
        <v>2940</v>
      </c>
      <c r="R13" s="220">
        <v>3990</v>
      </c>
      <c r="S13" s="220">
        <v>3441.2470158846768</v>
      </c>
      <c r="T13" s="220">
        <v>11039.5</v>
      </c>
      <c r="U13" s="220">
        <v>2149.35</v>
      </c>
      <c r="V13" s="220">
        <v>2887.5</v>
      </c>
      <c r="W13" s="220">
        <v>2515.5735348837211</v>
      </c>
      <c r="X13" s="221">
        <v>20082.099999999999</v>
      </c>
      <c r="Z13" s="165"/>
      <c r="AA13" s="177"/>
      <c r="AB13" s="177"/>
      <c r="AC13" s="177"/>
      <c r="AD13" s="177"/>
      <c r="AE13" s="199"/>
      <c r="AF13" s="199"/>
    </row>
    <row r="14" spans="2:32" ht="14.1" customHeight="1" x14ac:dyDescent="0.15">
      <c r="B14" s="179"/>
      <c r="C14" s="171">
        <v>5</v>
      </c>
      <c r="D14" s="184"/>
      <c r="E14" s="220">
        <v>1050</v>
      </c>
      <c r="F14" s="220">
        <v>1732.5</v>
      </c>
      <c r="G14" s="220">
        <v>1357.0797883092305</v>
      </c>
      <c r="H14" s="220">
        <v>56768.299999999996</v>
      </c>
      <c r="I14" s="220">
        <v>955.5</v>
      </c>
      <c r="J14" s="220">
        <v>1405.1100000000001</v>
      </c>
      <c r="K14" s="220">
        <v>1158.7250944521772</v>
      </c>
      <c r="L14" s="220">
        <v>33200.699999999997</v>
      </c>
      <c r="M14" s="220">
        <v>808.5</v>
      </c>
      <c r="N14" s="220">
        <v>1127.0700000000002</v>
      </c>
      <c r="O14" s="220">
        <v>951.40656185275839</v>
      </c>
      <c r="P14" s="220">
        <v>14793.9</v>
      </c>
      <c r="Q14" s="220">
        <v>2940</v>
      </c>
      <c r="R14" s="220">
        <v>3990</v>
      </c>
      <c r="S14" s="220">
        <v>3443.3126545652385</v>
      </c>
      <c r="T14" s="220">
        <v>14228.4</v>
      </c>
      <c r="U14" s="220">
        <v>2095.8000000000002</v>
      </c>
      <c r="V14" s="220">
        <v>2940</v>
      </c>
      <c r="W14" s="220">
        <v>2460.7635680451808</v>
      </c>
      <c r="X14" s="221">
        <v>36271.699999999997</v>
      </c>
      <c r="Z14" s="199"/>
      <c r="AA14" s="199"/>
      <c r="AB14" s="199"/>
      <c r="AC14" s="199"/>
      <c r="AD14" s="199"/>
      <c r="AE14" s="199"/>
      <c r="AF14" s="199"/>
    </row>
    <row r="15" spans="2:32" ht="14.1" customHeight="1" x14ac:dyDescent="0.15">
      <c r="B15" s="179"/>
      <c r="C15" s="171">
        <v>6</v>
      </c>
      <c r="D15" s="184"/>
      <c r="E15" s="220">
        <v>1050</v>
      </c>
      <c r="F15" s="220">
        <v>1680</v>
      </c>
      <c r="G15" s="220">
        <v>1312.6410843014594</v>
      </c>
      <c r="H15" s="220">
        <v>35030.199999999997</v>
      </c>
      <c r="I15" s="220">
        <v>945</v>
      </c>
      <c r="J15" s="220">
        <v>1312.5</v>
      </c>
      <c r="K15" s="220">
        <v>1110.3886495036543</v>
      </c>
      <c r="L15" s="220">
        <v>14558.400000000001</v>
      </c>
      <c r="M15" s="220">
        <v>808.5</v>
      </c>
      <c r="N15" s="220">
        <v>982.90500000000009</v>
      </c>
      <c r="O15" s="220">
        <v>891.65677787162167</v>
      </c>
      <c r="P15" s="220">
        <v>8039.4</v>
      </c>
      <c r="Q15" s="220">
        <v>2835</v>
      </c>
      <c r="R15" s="220">
        <v>3832.5</v>
      </c>
      <c r="S15" s="220">
        <v>3392.6311671882281</v>
      </c>
      <c r="T15" s="220">
        <v>9016.7000000000007</v>
      </c>
      <c r="U15" s="220">
        <v>2100</v>
      </c>
      <c r="V15" s="220">
        <v>2940</v>
      </c>
      <c r="W15" s="220">
        <v>2384.4875520675296</v>
      </c>
      <c r="X15" s="221">
        <v>17046.5</v>
      </c>
    </row>
    <row r="16" spans="2:32" ht="14.1" customHeight="1" x14ac:dyDescent="0.15">
      <c r="B16" s="179"/>
      <c r="C16" s="171">
        <v>7</v>
      </c>
      <c r="D16" s="184"/>
      <c r="E16" s="220">
        <v>840</v>
      </c>
      <c r="F16" s="220">
        <v>1732.5</v>
      </c>
      <c r="G16" s="221">
        <v>1236.4186649516337</v>
      </c>
      <c r="H16" s="220">
        <v>35423.399999999994</v>
      </c>
      <c r="I16" s="220">
        <v>808.5</v>
      </c>
      <c r="J16" s="221">
        <v>1260</v>
      </c>
      <c r="K16" s="220">
        <v>1008.8193483597414</v>
      </c>
      <c r="L16" s="220">
        <v>19507.399999999998</v>
      </c>
      <c r="M16" s="220">
        <v>808.5</v>
      </c>
      <c r="N16" s="220">
        <v>1050</v>
      </c>
      <c r="O16" s="220">
        <v>875.99714923427121</v>
      </c>
      <c r="P16" s="220">
        <v>10513.4</v>
      </c>
      <c r="Q16" s="221">
        <v>2625</v>
      </c>
      <c r="R16" s="220">
        <v>3885</v>
      </c>
      <c r="S16" s="220">
        <v>3199.4616002930343</v>
      </c>
      <c r="T16" s="220">
        <v>10694.7</v>
      </c>
      <c r="U16" s="220">
        <v>1837.5</v>
      </c>
      <c r="V16" s="220">
        <v>2835</v>
      </c>
      <c r="W16" s="220">
        <v>2299.1349188407103</v>
      </c>
      <c r="X16" s="221">
        <v>25941.600000000002</v>
      </c>
    </row>
    <row r="17" spans="2:24" ht="14.1" customHeight="1" x14ac:dyDescent="0.15">
      <c r="B17" s="179"/>
      <c r="C17" s="171">
        <v>8</v>
      </c>
      <c r="D17" s="184"/>
      <c r="E17" s="220">
        <v>945</v>
      </c>
      <c r="F17" s="220">
        <v>1575</v>
      </c>
      <c r="G17" s="220">
        <v>1329.6422804809235</v>
      </c>
      <c r="H17" s="220">
        <v>40925.100000000006</v>
      </c>
      <c r="I17" s="220">
        <v>787.5</v>
      </c>
      <c r="J17" s="220">
        <v>1260</v>
      </c>
      <c r="K17" s="220">
        <v>1000.9411200248973</v>
      </c>
      <c r="L17" s="220">
        <v>19351.400000000001</v>
      </c>
      <c r="M17" s="220">
        <v>808.5</v>
      </c>
      <c r="N17" s="220">
        <v>1050</v>
      </c>
      <c r="O17" s="220">
        <v>905.38636363636363</v>
      </c>
      <c r="P17" s="220">
        <v>6807.3</v>
      </c>
      <c r="Q17" s="220">
        <v>2625</v>
      </c>
      <c r="R17" s="220">
        <v>3780</v>
      </c>
      <c r="S17" s="220">
        <v>3131.4498950989723</v>
      </c>
      <c r="T17" s="220">
        <v>12591.200000000003</v>
      </c>
      <c r="U17" s="220">
        <v>1890</v>
      </c>
      <c r="V17" s="220">
        <v>2700.18</v>
      </c>
      <c r="W17" s="220">
        <v>2405.8621426021882</v>
      </c>
      <c r="X17" s="221">
        <v>26629.299999999996</v>
      </c>
    </row>
    <row r="18" spans="2:24" ht="14.1" customHeight="1" x14ac:dyDescent="0.15">
      <c r="B18" s="179"/>
      <c r="C18" s="171">
        <v>9</v>
      </c>
      <c r="D18" s="184"/>
      <c r="E18" s="220">
        <v>1312.5</v>
      </c>
      <c r="F18" s="220">
        <v>1707.3000000000002</v>
      </c>
      <c r="G18" s="220">
        <v>1493.5543313453957</v>
      </c>
      <c r="H18" s="220">
        <v>47150</v>
      </c>
      <c r="I18" s="220">
        <v>913.5</v>
      </c>
      <c r="J18" s="220">
        <v>1260</v>
      </c>
      <c r="K18" s="220">
        <v>1126.3838393433903</v>
      </c>
      <c r="L18" s="220">
        <v>17606.399999999998</v>
      </c>
      <c r="M18" s="220">
        <v>780.67500000000007</v>
      </c>
      <c r="N18" s="220">
        <v>1239</v>
      </c>
      <c r="O18" s="220">
        <v>929.29837245275428</v>
      </c>
      <c r="P18" s="220">
        <v>7567.8</v>
      </c>
      <c r="Q18" s="220">
        <v>2730</v>
      </c>
      <c r="R18" s="220">
        <v>3832.5</v>
      </c>
      <c r="S18" s="220">
        <v>3248.4683742812344</v>
      </c>
      <c r="T18" s="220">
        <v>15775.3</v>
      </c>
      <c r="U18" s="220">
        <v>2205</v>
      </c>
      <c r="V18" s="220">
        <v>2835</v>
      </c>
      <c r="W18" s="220">
        <v>2610.2685429324774</v>
      </c>
      <c r="X18" s="221">
        <v>17151.400000000001</v>
      </c>
    </row>
    <row r="19" spans="2:24" ht="14.1" customHeight="1" x14ac:dyDescent="0.15">
      <c r="B19" s="179"/>
      <c r="C19" s="171">
        <v>10</v>
      </c>
      <c r="D19" s="184"/>
      <c r="E19" s="220">
        <v>1260</v>
      </c>
      <c r="F19" s="220">
        <v>1575</v>
      </c>
      <c r="G19" s="220">
        <v>1425.2569732118195</v>
      </c>
      <c r="H19" s="220">
        <v>41907.399999999994</v>
      </c>
      <c r="I19" s="220">
        <v>892.5</v>
      </c>
      <c r="J19" s="220">
        <v>1312.5</v>
      </c>
      <c r="K19" s="220">
        <v>1039.9763623240706</v>
      </c>
      <c r="L19" s="220">
        <v>17520.599999999999</v>
      </c>
      <c r="M19" s="220">
        <v>786.1350000000001</v>
      </c>
      <c r="N19" s="220">
        <v>1155</v>
      </c>
      <c r="O19" s="220">
        <v>860.88285393473166</v>
      </c>
      <c r="P19" s="220">
        <v>10503.900000000001</v>
      </c>
      <c r="Q19" s="220">
        <v>2730</v>
      </c>
      <c r="R19" s="220">
        <v>3622.5</v>
      </c>
      <c r="S19" s="220">
        <v>3165.6582189737469</v>
      </c>
      <c r="T19" s="220">
        <v>10692.099999999999</v>
      </c>
      <c r="U19" s="220">
        <v>2100</v>
      </c>
      <c r="V19" s="220">
        <v>2730</v>
      </c>
      <c r="W19" s="220">
        <v>2497.1622129377793</v>
      </c>
      <c r="X19" s="221">
        <v>19093.2</v>
      </c>
    </row>
    <row r="20" spans="2:24" ht="14.1" customHeight="1" x14ac:dyDescent="0.15">
      <c r="B20" s="179"/>
      <c r="C20" s="171">
        <v>11</v>
      </c>
      <c r="D20" s="184"/>
      <c r="E20" s="220">
        <v>1202.46</v>
      </c>
      <c r="F20" s="220">
        <v>1575</v>
      </c>
      <c r="G20" s="220">
        <v>1439.5570167634596</v>
      </c>
      <c r="H20" s="220">
        <v>79755.8</v>
      </c>
      <c r="I20" s="220">
        <v>840</v>
      </c>
      <c r="J20" s="220">
        <v>1312.5</v>
      </c>
      <c r="K20" s="220">
        <v>1053.4906971267076</v>
      </c>
      <c r="L20" s="220">
        <v>29453.8</v>
      </c>
      <c r="M20" s="220">
        <v>735</v>
      </c>
      <c r="N20" s="220">
        <v>1050</v>
      </c>
      <c r="O20" s="220">
        <v>849.16874450701471</v>
      </c>
      <c r="P20" s="220">
        <v>12182.900000000001</v>
      </c>
      <c r="Q20" s="220">
        <v>2625</v>
      </c>
      <c r="R20" s="220">
        <v>3675</v>
      </c>
      <c r="S20" s="220">
        <v>3163.8597456238758</v>
      </c>
      <c r="T20" s="220">
        <v>15568.799999999997</v>
      </c>
      <c r="U20" s="220">
        <v>2100</v>
      </c>
      <c r="V20" s="220">
        <v>2730</v>
      </c>
      <c r="W20" s="220">
        <v>2357.5619962921965</v>
      </c>
      <c r="X20" s="221">
        <v>37955.800000000003</v>
      </c>
    </row>
    <row r="21" spans="2:24" ht="14.1" customHeight="1" x14ac:dyDescent="0.15">
      <c r="B21" s="179"/>
      <c r="C21" s="171">
        <v>12</v>
      </c>
      <c r="D21" s="184"/>
      <c r="E21" s="220">
        <v>1417.5</v>
      </c>
      <c r="F21" s="220">
        <v>1785</v>
      </c>
      <c r="G21" s="220">
        <v>1575.0259867220225</v>
      </c>
      <c r="H21" s="220">
        <v>74930.599999999991</v>
      </c>
      <c r="I21" s="220">
        <v>945</v>
      </c>
      <c r="J21" s="220">
        <v>1365</v>
      </c>
      <c r="K21" s="220">
        <v>1176.2679133170222</v>
      </c>
      <c r="L21" s="220">
        <v>22104.799999999999</v>
      </c>
      <c r="M21" s="220">
        <v>735</v>
      </c>
      <c r="N21" s="220">
        <v>1050</v>
      </c>
      <c r="O21" s="220">
        <v>925.56869867340492</v>
      </c>
      <c r="P21" s="220">
        <v>4246.2</v>
      </c>
      <c r="Q21" s="220">
        <v>2730</v>
      </c>
      <c r="R21" s="220">
        <v>3570</v>
      </c>
      <c r="S21" s="220">
        <v>3116.8532324621733</v>
      </c>
      <c r="T21" s="220">
        <v>14506.199999999999</v>
      </c>
      <c r="U21" s="220">
        <v>2199.96</v>
      </c>
      <c r="V21" s="220">
        <v>2700.0750000000003</v>
      </c>
      <c r="W21" s="220">
        <v>2522.5970447728027</v>
      </c>
      <c r="X21" s="221">
        <v>26623.200000000001</v>
      </c>
    </row>
    <row r="22" spans="2:24" ht="14.1" customHeight="1" x14ac:dyDescent="0.15">
      <c r="B22" s="179" t="s">
        <v>99</v>
      </c>
      <c r="C22" s="171">
        <v>1</v>
      </c>
      <c r="D22" s="184" t="s">
        <v>115</v>
      </c>
      <c r="E22" s="220">
        <v>1260</v>
      </c>
      <c r="F22" s="220">
        <v>1575</v>
      </c>
      <c r="G22" s="220">
        <v>1409.654930902967</v>
      </c>
      <c r="H22" s="221">
        <v>81321.2</v>
      </c>
      <c r="I22" s="220">
        <v>840</v>
      </c>
      <c r="J22" s="221">
        <v>1312.5</v>
      </c>
      <c r="K22" s="220">
        <v>978.80254033399376</v>
      </c>
      <c r="L22" s="220">
        <v>37940.1</v>
      </c>
      <c r="M22" s="220">
        <v>750.01499999999999</v>
      </c>
      <c r="N22" s="220">
        <v>750.01499999999999</v>
      </c>
      <c r="O22" s="221">
        <v>750.01193633952266</v>
      </c>
      <c r="P22" s="220">
        <v>11062.900000000001</v>
      </c>
      <c r="Q22" s="220">
        <v>2625</v>
      </c>
      <c r="R22" s="220">
        <v>3570</v>
      </c>
      <c r="S22" s="220">
        <v>3077.3517997333729</v>
      </c>
      <c r="T22" s="220">
        <v>13173.400000000001</v>
      </c>
      <c r="U22" s="220">
        <v>2100</v>
      </c>
      <c r="V22" s="220">
        <v>2572.5</v>
      </c>
      <c r="W22" s="220">
        <v>2347.1239120142759</v>
      </c>
      <c r="X22" s="221">
        <v>33564.6</v>
      </c>
    </row>
    <row r="23" spans="2:24" ht="14.1" customHeight="1" x14ac:dyDescent="0.15">
      <c r="B23" s="179"/>
      <c r="C23" s="171">
        <v>2</v>
      </c>
      <c r="D23" s="184"/>
      <c r="E23" s="220">
        <v>1208.3399999999999</v>
      </c>
      <c r="F23" s="220">
        <v>1575</v>
      </c>
      <c r="G23" s="220">
        <v>1386.4529920121979</v>
      </c>
      <c r="H23" s="220">
        <v>59971.5</v>
      </c>
      <c r="I23" s="220">
        <v>840</v>
      </c>
      <c r="J23" s="220">
        <v>1155</v>
      </c>
      <c r="K23" s="220">
        <v>958.93607512117808</v>
      </c>
      <c r="L23" s="220">
        <v>34392.9</v>
      </c>
      <c r="M23" s="220">
        <v>630</v>
      </c>
      <c r="N23" s="220">
        <v>945</v>
      </c>
      <c r="O23" s="220">
        <v>854.04779555208756</v>
      </c>
      <c r="P23" s="220">
        <v>3357.8999999999996</v>
      </c>
      <c r="Q23" s="220">
        <v>2625</v>
      </c>
      <c r="R23" s="220">
        <v>3465</v>
      </c>
      <c r="S23" s="220">
        <v>3068.0321382238476</v>
      </c>
      <c r="T23" s="220">
        <v>14055.300000000001</v>
      </c>
      <c r="U23" s="220">
        <v>2100</v>
      </c>
      <c r="V23" s="220">
        <v>2730</v>
      </c>
      <c r="W23" s="220">
        <v>2411.9229133134054</v>
      </c>
      <c r="X23" s="221">
        <v>22434.399999999998</v>
      </c>
    </row>
    <row r="24" spans="2:24" ht="14.1" customHeight="1" x14ac:dyDescent="0.15">
      <c r="B24" s="179"/>
      <c r="C24" s="171">
        <v>3</v>
      </c>
      <c r="D24" s="184"/>
      <c r="E24" s="220">
        <v>1050</v>
      </c>
      <c r="F24" s="220">
        <v>1575</v>
      </c>
      <c r="G24" s="220">
        <v>1378.3717522071042</v>
      </c>
      <c r="H24" s="220">
        <v>68170.899999999994</v>
      </c>
      <c r="I24" s="220">
        <v>787.5</v>
      </c>
      <c r="J24" s="220">
        <v>1102.5</v>
      </c>
      <c r="K24" s="220">
        <v>979.01542589919029</v>
      </c>
      <c r="L24" s="220">
        <v>33645.899999999994</v>
      </c>
      <c r="M24" s="220">
        <v>785.71500000000003</v>
      </c>
      <c r="N24" s="220">
        <v>997.5</v>
      </c>
      <c r="O24" s="220">
        <v>848.01003764115433</v>
      </c>
      <c r="P24" s="220">
        <v>2349.3000000000002</v>
      </c>
      <c r="Q24" s="220">
        <v>2730</v>
      </c>
      <c r="R24" s="220">
        <v>3465</v>
      </c>
      <c r="S24" s="220">
        <v>3153.838238187901</v>
      </c>
      <c r="T24" s="220">
        <v>14366.300000000001</v>
      </c>
      <c r="U24" s="220">
        <v>2173.5</v>
      </c>
      <c r="V24" s="220">
        <v>2782.5</v>
      </c>
      <c r="W24" s="220">
        <v>2547.4812673037418</v>
      </c>
      <c r="X24" s="221">
        <v>24123.4</v>
      </c>
    </row>
    <row r="25" spans="2:24" ht="14.1" customHeight="1" x14ac:dyDescent="0.15">
      <c r="B25" s="172"/>
      <c r="C25" s="176">
        <v>4</v>
      </c>
      <c r="D25" s="185"/>
      <c r="E25" s="197">
        <v>892.5</v>
      </c>
      <c r="F25" s="197">
        <v>1575</v>
      </c>
      <c r="G25" s="197">
        <v>1321.9263351059847</v>
      </c>
      <c r="H25" s="197">
        <v>62232.4</v>
      </c>
      <c r="I25" s="197">
        <v>787.5</v>
      </c>
      <c r="J25" s="197">
        <v>1207.5</v>
      </c>
      <c r="K25" s="197">
        <v>919.90942203111172</v>
      </c>
      <c r="L25" s="197">
        <v>33819.899999999994</v>
      </c>
      <c r="M25" s="197">
        <v>781.93500000000006</v>
      </c>
      <c r="N25" s="197">
        <v>1081.5</v>
      </c>
      <c r="O25" s="197">
        <v>873.61423728813566</v>
      </c>
      <c r="P25" s="197">
        <v>6824</v>
      </c>
      <c r="Q25" s="197">
        <v>2730</v>
      </c>
      <c r="R25" s="197">
        <v>3780</v>
      </c>
      <c r="S25" s="197">
        <v>3209.2182168300951</v>
      </c>
      <c r="T25" s="197">
        <v>17686.2</v>
      </c>
      <c r="U25" s="197">
        <v>2105.25</v>
      </c>
      <c r="V25" s="197">
        <v>2730</v>
      </c>
      <c r="W25" s="197">
        <v>2562.5668913398695</v>
      </c>
      <c r="X25" s="196">
        <v>26489.899999999998</v>
      </c>
    </row>
    <row r="26" spans="2:24" x14ac:dyDescent="0.15">
      <c r="B26" s="208" t="s">
        <v>136</v>
      </c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</row>
    <row r="27" spans="2:24" x14ac:dyDescent="0.15">
      <c r="B27" s="208"/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24" x14ac:dyDescent="0.15">
      <c r="B28" s="205" t="s">
        <v>123</v>
      </c>
      <c r="C28" s="225"/>
      <c r="D28" s="226"/>
      <c r="E28" s="219"/>
      <c r="F28" s="220"/>
      <c r="G28" s="199"/>
      <c r="H28" s="220"/>
      <c r="I28" s="219"/>
      <c r="J28" s="220"/>
      <c r="K28" s="199"/>
      <c r="L28" s="220"/>
      <c r="M28" s="219"/>
      <c r="N28" s="220"/>
      <c r="O28" s="199"/>
      <c r="P28" s="220"/>
      <c r="Q28" s="219"/>
      <c r="R28" s="220"/>
      <c r="S28" s="199"/>
      <c r="T28" s="220"/>
      <c r="U28" s="219"/>
      <c r="V28" s="220"/>
      <c r="W28" s="199"/>
      <c r="X28" s="220"/>
    </row>
    <row r="29" spans="2:24" x14ac:dyDescent="0.15">
      <c r="B29" s="227">
        <v>41002</v>
      </c>
      <c r="C29" s="228"/>
      <c r="D29" s="229">
        <v>41008</v>
      </c>
      <c r="E29" s="230">
        <v>997.5</v>
      </c>
      <c r="F29" s="230">
        <v>1575</v>
      </c>
      <c r="G29" s="230">
        <v>1303.436353387312</v>
      </c>
      <c r="H29" s="263">
        <v>12077.9</v>
      </c>
      <c r="I29" s="230">
        <v>787.5</v>
      </c>
      <c r="J29" s="230">
        <v>1050</v>
      </c>
      <c r="K29" s="230">
        <v>861.13378919279535</v>
      </c>
      <c r="L29" s="263">
        <v>10276.700000000001</v>
      </c>
      <c r="M29" s="230">
        <v>840</v>
      </c>
      <c r="N29" s="230">
        <v>840</v>
      </c>
      <c r="O29" s="230">
        <v>840</v>
      </c>
      <c r="P29" s="263">
        <v>1494.7</v>
      </c>
      <c r="Q29" s="230">
        <v>2730</v>
      </c>
      <c r="R29" s="230">
        <v>3465</v>
      </c>
      <c r="S29" s="230">
        <v>3133.6842410196996</v>
      </c>
      <c r="T29" s="263">
        <v>3823.5</v>
      </c>
      <c r="U29" s="230">
        <v>2205</v>
      </c>
      <c r="V29" s="230">
        <v>2701.335</v>
      </c>
      <c r="W29" s="230">
        <v>2598.5782337413002</v>
      </c>
      <c r="X29" s="263">
        <v>6195.1</v>
      </c>
    </row>
    <row r="30" spans="2:24" x14ac:dyDescent="0.15">
      <c r="B30" s="227" t="s">
        <v>124</v>
      </c>
      <c r="C30" s="228"/>
      <c r="D30" s="229"/>
      <c r="E30" s="219"/>
      <c r="F30" s="220"/>
      <c r="G30" s="199"/>
      <c r="H30" s="220"/>
      <c r="I30" s="219"/>
      <c r="J30" s="220"/>
      <c r="K30" s="199"/>
      <c r="L30" s="220"/>
      <c r="M30" s="219"/>
      <c r="N30" s="220"/>
      <c r="O30" s="199"/>
      <c r="P30" s="220"/>
      <c r="Q30" s="219"/>
      <c r="R30" s="220"/>
      <c r="S30" s="199"/>
      <c r="T30" s="220"/>
      <c r="U30" s="219"/>
      <c r="V30" s="220"/>
      <c r="W30" s="199"/>
      <c r="X30" s="220"/>
    </row>
    <row r="31" spans="2:24" x14ac:dyDescent="0.15">
      <c r="B31" s="227">
        <v>41009</v>
      </c>
      <c r="C31" s="228"/>
      <c r="D31" s="229">
        <v>41015</v>
      </c>
      <c r="E31" s="230">
        <v>924</v>
      </c>
      <c r="F31" s="230">
        <v>1575</v>
      </c>
      <c r="G31" s="230">
        <v>1317.3603304688279</v>
      </c>
      <c r="H31" s="263">
        <v>19903.5</v>
      </c>
      <c r="I31" s="230">
        <v>799.995</v>
      </c>
      <c r="J31" s="230">
        <v>1155</v>
      </c>
      <c r="K31" s="230">
        <v>930.10507880910689</v>
      </c>
      <c r="L31" s="263">
        <v>9760.2999999999993</v>
      </c>
      <c r="M31" s="230">
        <v>819</v>
      </c>
      <c r="N31" s="230">
        <v>1050</v>
      </c>
      <c r="O31" s="230">
        <v>889.93194143167023</v>
      </c>
      <c r="P31" s="263">
        <v>2195.5</v>
      </c>
      <c r="Q31" s="230">
        <v>2730</v>
      </c>
      <c r="R31" s="230">
        <v>3465</v>
      </c>
      <c r="S31" s="230">
        <v>3168.3203541047096</v>
      </c>
      <c r="T31" s="263">
        <v>5688.5</v>
      </c>
      <c r="U31" s="230">
        <v>2205</v>
      </c>
      <c r="V31" s="230">
        <v>2730</v>
      </c>
      <c r="W31" s="230">
        <v>2564.1469898134378</v>
      </c>
      <c r="X31" s="263">
        <v>8193.7999999999993</v>
      </c>
    </row>
    <row r="32" spans="2:24" x14ac:dyDescent="0.15">
      <c r="B32" s="227" t="s">
        <v>125</v>
      </c>
      <c r="C32" s="228"/>
      <c r="D32" s="229"/>
      <c r="E32" s="219"/>
      <c r="F32" s="220"/>
      <c r="G32" s="199"/>
      <c r="H32" s="220"/>
      <c r="I32" s="219"/>
      <c r="J32" s="220"/>
      <c r="K32" s="199"/>
      <c r="L32" s="220"/>
      <c r="M32" s="219"/>
      <c r="N32" s="220"/>
      <c r="O32" s="199"/>
      <c r="P32" s="220"/>
      <c r="Q32" s="219"/>
      <c r="R32" s="220"/>
      <c r="S32" s="199"/>
      <c r="T32" s="220"/>
      <c r="U32" s="219"/>
      <c r="V32" s="220"/>
      <c r="W32" s="199"/>
      <c r="X32" s="220"/>
    </row>
    <row r="33" spans="2:27" x14ac:dyDescent="0.15">
      <c r="B33" s="227">
        <v>41016</v>
      </c>
      <c r="C33" s="228"/>
      <c r="D33" s="229">
        <v>41022</v>
      </c>
      <c r="E33" s="230">
        <v>892.5</v>
      </c>
      <c r="F33" s="230">
        <v>1575</v>
      </c>
      <c r="G33" s="230">
        <v>1335.8935988433232</v>
      </c>
      <c r="H33" s="263">
        <v>18241.5</v>
      </c>
      <c r="I33" s="230">
        <v>787.5</v>
      </c>
      <c r="J33" s="230">
        <v>1207.5</v>
      </c>
      <c r="K33" s="230">
        <v>977.13950008801248</v>
      </c>
      <c r="L33" s="263">
        <v>6817</v>
      </c>
      <c r="M33" s="230">
        <v>781.93500000000006</v>
      </c>
      <c r="N33" s="230">
        <v>1081.5</v>
      </c>
      <c r="O33" s="230">
        <v>946.41082045184316</v>
      </c>
      <c r="P33" s="263">
        <v>1754.3</v>
      </c>
      <c r="Q33" s="230">
        <v>2730</v>
      </c>
      <c r="R33" s="230">
        <v>3570</v>
      </c>
      <c r="S33" s="230">
        <v>3259.0219590008146</v>
      </c>
      <c r="T33" s="263">
        <v>4788.8</v>
      </c>
      <c r="U33" s="230">
        <v>2149.35</v>
      </c>
      <c r="V33" s="230">
        <v>2730</v>
      </c>
      <c r="W33" s="230">
        <v>2535.100249617522</v>
      </c>
      <c r="X33" s="263">
        <v>7452.6</v>
      </c>
    </row>
    <row r="34" spans="2:27" x14ac:dyDescent="0.15">
      <c r="B34" s="227" t="s">
        <v>126</v>
      </c>
      <c r="C34" s="228"/>
      <c r="D34" s="229"/>
      <c r="E34" s="219"/>
      <c r="F34" s="220"/>
      <c r="G34" s="199"/>
      <c r="H34" s="220"/>
      <c r="I34" s="219"/>
      <c r="J34" s="220"/>
      <c r="K34" s="199"/>
      <c r="L34" s="220"/>
      <c r="M34" s="219"/>
      <c r="N34" s="220"/>
      <c r="O34" s="199"/>
      <c r="P34" s="220"/>
      <c r="Q34" s="219"/>
      <c r="R34" s="220"/>
      <c r="S34" s="199"/>
      <c r="T34" s="220"/>
      <c r="U34" s="219"/>
      <c r="V34" s="220"/>
      <c r="W34" s="199"/>
      <c r="X34" s="220"/>
    </row>
    <row r="35" spans="2:27" ht="12" customHeight="1" x14ac:dyDescent="0.15">
      <c r="B35" s="227">
        <v>41023</v>
      </c>
      <c r="C35" s="228"/>
      <c r="D35" s="229">
        <v>41026</v>
      </c>
      <c r="E35" s="264">
        <v>945</v>
      </c>
      <c r="F35" s="263">
        <v>1470</v>
      </c>
      <c r="G35" s="225">
        <v>1332.775381552754</v>
      </c>
      <c r="H35" s="263">
        <v>12009.5</v>
      </c>
      <c r="I35" s="264">
        <v>871.5</v>
      </c>
      <c r="J35" s="263">
        <v>1050</v>
      </c>
      <c r="K35" s="225">
        <v>942.08782943809069</v>
      </c>
      <c r="L35" s="263">
        <v>6965.9</v>
      </c>
      <c r="M35" s="230">
        <v>819</v>
      </c>
      <c r="N35" s="230">
        <v>819</v>
      </c>
      <c r="O35" s="230">
        <v>819</v>
      </c>
      <c r="P35" s="263">
        <v>1379.5</v>
      </c>
      <c r="Q35" s="264">
        <v>2940</v>
      </c>
      <c r="R35" s="263">
        <v>3780</v>
      </c>
      <c r="S35" s="225">
        <v>3364.0993322203667</v>
      </c>
      <c r="T35" s="263">
        <v>3385.4</v>
      </c>
      <c r="U35" s="264">
        <v>2105.25</v>
      </c>
      <c r="V35" s="263">
        <v>2677.5</v>
      </c>
      <c r="W35" s="225">
        <v>2480.7224550898213</v>
      </c>
      <c r="X35" s="263">
        <v>4648.3999999999996</v>
      </c>
    </row>
    <row r="36" spans="2:27" ht="12" customHeight="1" x14ac:dyDescent="0.15">
      <c r="B36" s="227" t="s">
        <v>127</v>
      </c>
      <c r="C36" s="228"/>
      <c r="D36" s="229"/>
      <c r="E36" s="219"/>
      <c r="F36" s="220"/>
      <c r="G36" s="199"/>
      <c r="H36" s="220"/>
      <c r="I36" s="219"/>
      <c r="J36" s="220"/>
      <c r="K36" s="199"/>
      <c r="L36" s="220"/>
      <c r="M36" s="219"/>
      <c r="N36" s="220"/>
      <c r="O36" s="199"/>
      <c r="P36" s="220"/>
      <c r="Q36" s="219"/>
      <c r="R36" s="220"/>
      <c r="S36" s="199"/>
      <c r="T36" s="220"/>
      <c r="U36" s="219"/>
      <c r="V36" s="220"/>
      <c r="W36" s="199"/>
      <c r="X36" s="220"/>
    </row>
    <row r="37" spans="2:27" ht="12" customHeight="1" x14ac:dyDescent="0.15">
      <c r="B37" s="238"/>
      <c r="C37" s="239"/>
      <c r="D37" s="240"/>
      <c r="E37" s="265"/>
      <c r="F37" s="265"/>
      <c r="G37" s="265"/>
      <c r="H37" s="265"/>
      <c r="I37" s="265"/>
      <c r="J37" s="265"/>
      <c r="K37" s="265"/>
      <c r="L37" s="265"/>
      <c r="M37" s="266"/>
      <c r="N37" s="266"/>
      <c r="O37" s="266"/>
      <c r="P37" s="265"/>
      <c r="Q37" s="265"/>
      <c r="R37" s="265"/>
      <c r="S37" s="265"/>
      <c r="T37" s="265"/>
      <c r="U37" s="265"/>
      <c r="V37" s="265"/>
      <c r="W37" s="265"/>
      <c r="X37" s="265"/>
    </row>
    <row r="38" spans="2:27" ht="6" customHeight="1" x14ac:dyDescent="0.15">
      <c r="B38" s="206"/>
      <c r="C38" s="225"/>
      <c r="D38" s="225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2:27" ht="12.75" customHeight="1" x14ac:dyDescent="0.15">
      <c r="B39" s="200" t="s">
        <v>105</v>
      </c>
      <c r="C39" s="198" t="s">
        <v>149</v>
      </c>
      <c r="X39" s="199"/>
      <c r="Y39" s="199"/>
      <c r="Z39" s="199"/>
      <c r="AA39" s="199"/>
    </row>
    <row r="40" spans="2:27" ht="12.75" customHeight="1" x14ac:dyDescent="0.15">
      <c r="B40" s="241" t="s">
        <v>107</v>
      </c>
      <c r="C40" s="198" t="s">
        <v>108</v>
      </c>
      <c r="X40" s="199"/>
      <c r="Y40" s="199"/>
      <c r="Z40" s="199"/>
      <c r="AA40" s="199"/>
    </row>
    <row r="41" spans="2:27" x14ac:dyDescent="0.15">
      <c r="B41" s="241"/>
      <c r="X41" s="199"/>
      <c r="Y41" s="199"/>
      <c r="Z41" s="199"/>
      <c r="AA41" s="199"/>
    </row>
    <row r="42" spans="2:27" x14ac:dyDescent="0.15">
      <c r="B42" s="241"/>
      <c r="X42" s="199"/>
      <c r="Y42" s="199"/>
      <c r="Z42" s="199"/>
      <c r="AA42" s="199"/>
    </row>
    <row r="43" spans="2:27" x14ac:dyDescent="0.15">
      <c r="X43" s="486"/>
      <c r="Y43" s="199"/>
      <c r="Z43" s="199"/>
      <c r="AA43" s="199"/>
    </row>
    <row r="44" spans="2:27" x14ac:dyDescent="0.15">
      <c r="X44" s="199"/>
      <c r="Y44" s="199"/>
      <c r="Z44" s="199"/>
      <c r="AA44" s="199"/>
    </row>
    <row r="45" spans="2:27" x14ac:dyDescent="0.15">
      <c r="X45" s="199"/>
      <c r="Y45" s="199"/>
      <c r="Z45" s="199"/>
      <c r="AA45" s="199"/>
    </row>
    <row r="46" spans="2:27" x14ac:dyDescent="0.15">
      <c r="X46" s="199"/>
      <c r="Y46" s="199"/>
      <c r="Z46" s="199"/>
      <c r="AA46" s="199"/>
    </row>
    <row r="47" spans="2:27" x14ac:dyDescent="0.15">
      <c r="X47" s="199"/>
      <c r="Y47" s="199"/>
      <c r="Z47" s="199"/>
      <c r="AA47" s="199"/>
    </row>
    <row r="48" spans="2:27" x14ac:dyDescent="0.15">
      <c r="X48" s="199"/>
      <c r="Y48" s="199"/>
      <c r="Z48" s="199"/>
      <c r="AA48" s="199"/>
    </row>
    <row r="49" spans="24:27" x14ac:dyDescent="0.15">
      <c r="X49" s="199"/>
      <c r="Y49" s="199"/>
      <c r="Z49" s="199"/>
      <c r="AA49" s="199"/>
    </row>
    <row r="50" spans="24:27" x14ac:dyDescent="0.15">
      <c r="X50" s="199"/>
      <c r="Y50" s="199"/>
      <c r="Z50" s="199"/>
      <c r="AA50" s="199"/>
    </row>
    <row r="51" spans="24:27" x14ac:dyDescent="0.15">
      <c r="X51" s="199"/>
      <c r="Y51" s="199"/>
      <c r="Z51" s="199"/>
      <c r="AA51" s="199"/>
    </row>
    <row r="52" spans="24:27" x14ac:dyDescent="0.15">
      <c r="X52" s="199"/>
      <c r="Y52" s="199"/>
      <c r="Z52" s="199"/>
      <c r="AA52" s="199"/>
    </row>
    <row r="53" spans="24:27" x14ac:dyDescent="0.15">
      <c r="X53" s="199"/>
      <c r="Y53" s="199"/>
      <c r="Z53" s="199"/>
      <c r="AA53" s="199"/>
    </row>
    <row r="54" spans="24:27" x14ac:dyDescent="0.15">
      <c r="X54" s="199"/>
      <c r="Y54" s="199"/>
      <c r="Z54" s="199"/>
      <c r="AA54" s="199"/>
    </row>
    <row r="55" spans="24:27" x14ac:dyDescent="0.15">
      <c r="X55" s="199"/>
      <c r="Y55" s="199"/>
      <c r="Z55" s="199"/>
      <c r="AA55" s="199"/>
    </row>
    <row r="56" spans="24:27" x14ac:dyDescent="0.15">
      <c r="X56" s="199"/>
      <c r="Y56" s="199"/>
      <c r="Z56" s="199"/>
      <c r="AA56" s="199"/>
    </row>
    <row r="57" spans="24:27" x14ac:dyDescent="0.15">
      <c r="X57" s="199"/>
      <c r="Y57" s="199"/>
      <c r="Z57" s="199"/>
      <c r="AA57" s="199"/>
    </row>
    <row r="58" spans="24:27" x14ac:dyDescent="0.15">
      <c r="X58" s="199"/>
      <c r="Y58" s="199"/>
      <c r="Z58" s="199"/>
      <c r="AA58" s="19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4"/>
  <sheetViews>
    <sheetView zoomScale="75" zoomScaleNormal="75" workbookViewId="0"/>
  </sheetViews>
  <sheetFormatPr defaultColWidth="7.5" defaultRowHeight="12" x14ac:dyDescent="0.15"/>
  <cols>
    <col min="1" max="1" width="0.75" style="198" customWidth="1"/>
    <col min="2" max="2" width="5.875" style="198" customWidth="1"/>
    <col min="3" max="3" width="2.5" style="198" customWidth="1"/>
    <col min="4" max="5" width="5.5" style="198" customWidth="1"/>
    <col min="6" max="7" width="5.875" style="198" customWidth="1"/>
    <col min="8" max="8" width="7.75" style="198" customWidth="1"/>
    <col min="9" max="9" width="5.5" style="198" customWidth="1"/>
    <col min="10" max="10" width="5.75" style="198" customWidth="1"/>
    <col min="11" max="11" width="5.875" style="198" customWidth="1"/>
    <col min="12" max="12" width="7.75" style="198" customWidth="1"/>
    <col min="13" max="13" width="5.375" style="198" customWidth="1"/>
    <col min="14" max="14" width="6" style="198" customWidth="1"/>
    <col min="15" max="15" width="5.875" style="198" customWidth="1"/>
    <col min="16" max="16" width="7.625" style="198" customWidth="1"/>
    <col min="17" max="19" width="5.875" style="198" customWidth="1"/>
    <col min="20" max="20" width="7.625" style="198" customWidth="1"/>
    <col min="21" max="23" width="5.875" style="198" customWidth="1"/>
    <col min="24" max="24" width="7.625" style="198" customWidth="1"/>
    <col min="25" max="16384" width="7.5" style="198"/>
  </cols>
  <sheetData>
    <row r="3" spans="2:31" x14ac:dyDescent="0.15">
      <c r="B3" s="157" t="s">
        <v>150</v>
      </c>
    </row>
    <row r="4" spans="2:31" x14ac:dyDescent="0.15">
      <c r="X4" s="200" t="s">
        <v>84</v>
      </c>
      <c r="Z4" s="199"/>
    </row>
    <row r="5" spans="2:31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Z5" s="199"/>
    </row>
    <row r="6" spans="2:31" ht="13.5" x14ac:dyDescent="0.15">
      <c r="B6" s="261"/>
      <c r="C6" s="203" t="s">
        <v>85</v>
      </c>
      <c r="D6" s="204"/>
      <c r="E6" s="245" t="s">
        <v>132</v>
      </c>
      <c r="F6" s="246"/>
      <c r="G6" s="246"/>
      <c r="H6" s="247"/>
      <c r="I6" s="245" t="s">
        <v>133</v>
      </c>
      <c r="J6" s="246"/>
      <c r="K6" s="246"/>
      <c r="L6" s="247"/>
      <c r="M6" s="245" t="s">
        <v>134</v>
      </c>
      <c r="N6" s="246"/>
      <c r="O6" s="246"/>
      <c r="P6" s="247"/>
      <c r="Q6" s="242" t="s">
        <v>137</v>
      </c>
      <c r="R6" s="243"/>
      <c r="S6" s="243"/>
      <c r="T6" s="244"/>
      <c r="U6" s="245" t="s">
        <v>138</v>
      </c>
      <c r="V6" s="246"/>
      <c r="W6" s="246"/>
      <c r="X6" s="247"/>
      <c r="Z6" s="177"/>
      <c r="AA6" s="165"/>
      <c r="AB6" s="165"/>
      <c r="AC6" s="165"/>
      <c r="AD6" s="165"/>
      <c r="AE6" s="165"/>
    </row>
    <row r="7" spans="2:31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</row>
    <row r="9" spans="2:31" ht="14.1" customHeight="1" x14ac:dyDescent="0.15">
      <c r="B9" s="202" t="s">
        <v>0</v>
      </c>
      <c r="C9" s="210">
        <v>20</v>
      </c>
      <c r="D9" s="262" t="s">
        <v>1</v>
      </c>
      <c r="E9" s="219">
        <v>683</v>
      </c>
      <c r="F9" s="220">
        <v>1187</v>
      </c>
      <c r="G9" s="199">
        <v>857</v>
      </c>
      <c r="H9" s="220">
        <v>769113</v>
      </c>
      <c r="I9" s="219">
        <v>998</v>
      </c>
      <c r="J9" s="220">
        <v>1418</v>
      </c>
      <c r="K9" s="199">
        <v>1172</v>
      </c>
      <c r="L9" s="220">
        <v>318575</v>
      </c>
      <c r="M9" s="219">
        <v>998</v>
      </c>
      <c r="N9" s="220">
        <v>1418</v>
      </c>
      <c r="O9" s="199">
        <v>1176</v>
      </c>
      <c r="P9" s="220">
        <v>214151</v>
      </c>
      <c r="Q9" s="219">
        <v>998</v>
      </c>
      <c r="R9" s="220">
        <v>1418</v>
      </c>
      <c r="S9" s="199">
        <v>1193</v>
      </c>
      <c r="T9" s="220">
        <v>229548</v>
      </c>
      <c r="U9" s="219">
        <v>945</v>
      </c>
      <c r="V9" s="220">
        <v>1365</v>
      </c>
      <c r="W9" s="199">
        <v>1137</v>
      </c>
      <c r="X9" s="220">
        <v>375533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9"/>
      <c r="C10" s="210">
        <v>21</v>
      </c>
      <c r="D10" s="199"/>
      <c r="E10" s="219">
        <v>630</v>
      </c>
      <c r="F10" s="220">
        <v>1176</v>
      </c>
      <c r="G10" s="199">
        <v>862</v>
      </c>
      <c r="H10" s="220">
        <v>878587</v>
      </c>
      <c r="I10" s="219">
        <v>998</v>
      </c>
      <c r="J10" s="220">
        <v>1365</v>
      </c>
      <c r="K10" s="199">
        <v>1174</v>
      </c>
      <c r="L10" s="220">
        <v>333349</v>
      </c>
      <c r="M10" s="219">
        <v>998</v>
      </c>
      <c r="N10" s="220">
        <v>1418</v>
      </c>
      <c r="O10" s="199">
        <v>1184</v>
      </c>
      <c r="P10" s="220">
        <v>223266</v>
      </c>
      <c r="Q10" s="219">
        <v>998</v>
      </c>
      <c r="R10" s="220">
        <v>1391</v>
      </c>
      <c r="S10" s="199">
        <v>1191</v>
      </c>
      <c r="T10" s="220">
        <v>217735</v>
      </c>
      <c r="U10" s="219">
        <v>914</v>
      </c>
      <c r="V10" s="220">
        <v>1328</v>
      </c>
      <c r="W10" s="199">
        <v>1096</v>
      </c>
      <c r="X10" s="220">
        <v>364076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9"/>
      <c r="C11" s="210">
        <v>22</v>
      </c>
      <c r="D11" s="221"/>
      <c r="E11" s="220">
        <v>630</v>
      </c>
      <c r="F11" s="220">
        <v>1155</v>
      </c>
      <c r="G11" s="220">
        <v>827</v>
      </c>
      <c r="H11" s="220">
        <v>613763</v>
      </c>
      <c r="I11" s="220">
        <v>788</v>
      </c>
      <c r="J11" s="220">
        <v>1365</v>
      </c>
      <c r="K11" s="220">
        <v>1099</v>
      </c>
      <c r="L11" s="220">
        <v>243511</v>
      </c>
      <c r="M11" s="220">
        <v>788</v>
      </c>
      <c r="N11" s="220">
        <v>1418</v>
      </c>
      <c r="O11" s="220">
        <v>1102</v>
      </c>
      <c r="P11" s="220">
        <v>156613</v>
      </c>
      <c r="Q11" s="220">
        <v>893</v>
      </c>
      <c r="R11" s="220">
        <v>1365</v>
      </c>
      <c r="S11" s="220">
        <v>1113</v>
      </c>
      <c r="T11" s="220">
        <v>132290</v>
      </c>
      <c r="U11" s="220">
        <v>735</v>
      </c>
      <c r="V11" s="220">
        <v>1281</v>
      </c>
      <c r="W11" s="220">
        <v>1039</v>
      </c>
      <c r="X11" s="221">
        <v>231539</v>
      </c>
      <c r="Z11" s="199"/>
      <c r="AA11" s="199"/>
      <c r="AB11" s="199"/>
      <c r="AC11" s="199"/>
      <c r="AD11" s="199"/>
      <c r="AE11" s="199"/>
    </row>
    <row r="12" spans="2:31" ht="14.1" customHeight="1" x14ac:dyDescent="0.15">
      <c r="B12" s="214"/>
      <c r="C12" s="217">
        <v>23</v>
      </c>
      <c r="D12" s="196"/>
      <c r="E12" s="186">
        <v>582.75</v>
      </c>
      <c r="F12" s="186">
        <v>1290.45</v>
      </c>
      <c r="G12" s="186">
        <v>852.36679412108981</v>
      </c>
      <c r="H12" s="186">
        <v>415822.60000000003</v>
      </c>
      <c r="I12" s="186">
        <v>840</v>
      </c>
      <c r="J12" s="186">
        <v>1365</v>
      </c>
      <c r="K12" s="186">
        <v>1092.9312884280075</v>
      </c>
      <c r="L12" s="186">
        <v>212323.90000000002</v>
      </c>
      <c r="M12" s="186">
        <v>840</v>
      </c>
      <c r="N12" s="186">
        <v>1470</v>
      </c>
      <c r="O12" s="186">
        <v>1105.3519763582165</v>
      </c>
      <c r="P12" s="186">
        <v>123674.79999999999</v>
      </c>
      <c r="Q12" s="186">
        <v>892.5</v>
      </c>
      <c r="R12" s="186">
        <v>1470</v>
      </c>
      <c r="S12" s="186">
        <v>1112.7127247252349</v>
      </c>
      <c r="T12" s="186">
        <v>107154.60000000002</v>
      </c>
      <c r="U12" s="186">
        <v>735</v>
      </c>
      <c r="V12" s="186">
        <v>1290.03</v>
      </c>
      <c r="W12" s="187">
        <v>1017.8488830811726</v>
      </c>
      <c r="X12" s="186">
        <v>147411.4</v>
      </c>
      <c r="Z12" s="177"/>
      <c r="AA12" s="177"/>
      <c r="AB12" s="177"/>
      <c r="AC12" s="177"/>
      <c r="AD12" s="177"/>
      <c r="AE12" s="199"/>
    </row>
    <row r="13" spans="2:31" ht="14.1" customHeight="1" x14ac:dyDescent="0.15">
      <c r="B13" s="179" t="s">
        <v>151</v>
      </c>
      <c r="C13" s="171">
        <v>4</v>
      </c>
      <c r="D13" s="184" t="s">
        <v>152</v>
      </c>
      <c r="E13" s="220">
        <v>735</v>
      </c>
      <c r="F13" s="220">
        <v>1290.45</v>
      </c>
      <c r="G13" s="220">
        <v>876.51639485372618</v>
      </c>
      <c r="H13" s="220">
        <v>51287.8</v>
      </c>
      <c r="I13" s="220">
        <v>892.5</v>
      </c>
      <c r="J13" s="220">
        <v>1365</v>
      </c>
      <c r="K13" s="220">
        <v>1094.6179128802844</v>
      </c>
      <c r="L13" s="220">
        <v>25107.200000000001</v>
      </c>
      <c r="M13" s="220">
        <v>892.5</v>
      </c>
      <c r="N13" s="220">
        <v>1365</v>
      </c>
      <c r="O13" s="220">
        <v>1105.2832564496844</v>
      </c>
      <c r="P13" s="220">
        <v>13313.199999999999</v>
      </c>
      <c r="Q13" s="220">
        <v>892.5</v>
      </c>
      <c r="R13" s="220">
        <v>1365</v>
      </c>
      <c r="S13" s="220">
        <v>1115.7236483029169</v>
      </c>
      <c r="T13" s="220">
        <v>12238.7</v>
      </c>
      <c r="U13" s="220">
        <v>840</v>
      </c>
      <c r="V13" s="220">
        <v>1249.5</v>
      </c>
      <c r="W13" s="220">
        <v>1027.1636559027049</v>
      </c>
      <c r="X13" s="221">
        <v>18120.7</v>
      </c>
      <c r="Z13" s="165"/>
      <c r="AA13" s="177"/>
      <c r="AB13" s="177"/>
      <c r="AC13" s="177"/>
      <c r="AD13" s="177"/>
      <c r="AE13" s="199"/>
    </row>
    <row r="14" spans="2:31" ht="14.1" customHeight="1" x14ac:dyDescent="0.15">
      <c r="B14" s="179"/>
      <c r="C14" s="171">
        <v>5</v>
      </c>
      <c r="D14" s="184"/>
      <c r="E14" s="220">
        <v>756</v>
      </c>
      <c r="F14" s="220">
        <v>1260</v>
      </c>
      <c r="G14" s="220">
        <v>926.57524019735126</v>
      </c>
      <c r="H14" s="220">
        <v>45592.3</v>
      </c>
      <c r="I14" s="220">
        <v>945</v>
      </c>
      <c r="J14" s="220">
        <v>1365</v>
      </c>
      <c r="K14" s="220">
        <v>1109.624547159631</v>
      </c>
      <c r="L14" s="220">
        <v>20799.399999999998</v>
      </c>
      <c r="M14" s="220">
        <v>945</v>
      </c>
      <c r="N14" s="220">
        <v>1470</v>
      </c>
      <c r="O14" s="220">
        <v>1130.3974463905711</v>
      </c>
      <c r="P14" s="220">
        <v>12068.900000000001</v>
      </c>
      <c r="Q14" s="220">
        <v>945</v>
      </c>
      <c r="R14" s="220">
        <v>1470</v>
      </c>
      <c r="S14" s="220">
        <v>1144.0668144395186</v>
      </c>
      <c r="T14" s="220">
        <v>10367.4</v>
      </c>
      <c r="U14" s="220">
        <v>892.5</v>
      </c>
      <c r="V14" s="220">
        <v>1254.75</v>
      </c>
      <c r="W14" s="220">
        <v>1062.272825107158</v>
      </c>
      <c r="X14" s="221">
        <v>16353.1</v>
      </c>
      <c r="Z14" s="199"/>
      <c r="AA14" s="199"/>
      <c r="AB14" s="199"/>
      <c r="AC14" s="199"/>
      <c r="AD14" s="199"/>
      <c r="AE14" s="199"/>
    </row>
    <row r="15" spans="2:31" ht="14.1" customHeight="1" x14ac:dyDescent="0.15">
      <c r="B15" s="179"/>
      <c r="C15" s="171">
        <v>6</v>
      </c>
      <c r="D15" s="184"/>
      <c r="E15" s="220">
        <v>735</v>
      </c>
      <c r="F15" s="220">
        <v>1155</v>
      </c>
      <c r="G15" s="220">
        <v>922.21600957639896</v>
      </c>
      <c r="H15" s="220">
        <v>22019</v>
      </c>
      <c r="I15" s="220">
        <v>945</v>
      </c>
      <c r="J15" s="220">
        <v>1365</v>
      </c>
      <c r="K15" s="220">
        <v>1128.5949321619903</v>
      </c>
      <c r="L15" s="220">
        <v>7081</v>
      </c>
      <c r="M15" s="220">
        <v>945</v>
      </c>
      <c r="N15" s="220">
        <v>1365</v>
      </c>
      <c r="O15" s="220">
        <v>1144.6480576931938</v>
      </c>
      <c r="P15" s="220">
        <v>4871.1000000000004</v>
      </c>
      <c r="Q15" s="220">
        <v>945</v>
      </c>
      <c r="R15" s="220">
        <v>1365</v>
      </c>
      <c r="S15" s="220">
        <v>1124.5738068317069</v>
      </c>
      <c r="T15" s="220">
        <v>5500</v>
      </c>
      <c r="U15" s="220">
        <v>892.5</v>
      </c>
      <c r="V15" s="220">
        <v>1254.75</v>
      </c>
      <c r="W15" s="220">
        <v>1051.4885354347311</v>
      </c>
      <c r="X15" s="221">
        <v>4829.8999999999996</v>
      </c>
    </row>
    <row r="16" spans="2:31" ht="14.1" customHeight="1" x14ac:dyDescent="0.15">
      <c r="B16" s="179"/>
      <c r="C16" s="171">
        <v>7</v>
      </c>
      <c r="D16" s="184"/>
      <c r="E16" s="220">
        <v>735</v>
      </c>
      <c r="F16" s="221">
        <v>1207.5</v>
      </c>
      <c r="G16" s="220">
        <v>876.34022910543365</v>
      </c>
      <c r="H16" s="220">
        <v>27535</v>
      </c>
      <c r="I16" s="220">
        <v>892.5</v>
      </c>
      <c r="J16" s="220">
        <v>1365</v>
      </c>
      <c r="K16" s="220">
        <v>1081.2869225573404</v>
      </c>
      <c r="L16" s="220">
        <v>9474.2999999999993</v>
      </c>
      <c r="M16" s="220">
        <v>840</v>
      </c>
      <c r="N16" s="221">
        <v>1365</v>
      </c>
      <c r="O16" s="220">
        <v>1091.6805091016724</v>
      </c>
      <c r="P16" s="220">
        <v>5167.2</v>
      </c>
      <c r="Q16" s="220">
        <v>945</v>
      </c>
      <c r="R16" s="220">
        <v>1365</v>
      </c>
      <c r="S16" s="220">
        <v>1108.2916602167184</v>
      </c>
      <c r="T16" s="220">
        <v>6283.7</v>
      </c>
      <c r="U16" s="220">
        <v>892.5</v>
      </c>
      <c r="V16" s="220">
        <v>1260</v>
      </c>
      <c r="W16" s="220">
        <v>1018.2269083459515</v>
      </c>
      <c r="X16" s="221">
        <v>5412.3</v>
      </c>
    </row>
    <row r="17" spans="2:24" ht="14.1" customHeight="1" x14ac:dyDescent="0.15">
      <c r="B17" s="179"/>
      <c r="C17" s="171">
        <v>8</v>
      </c>
      <c r="D17" s="184"/>
      <c r="E17" s="220">
        <v>703.5</v>
      </c>
      <c r="F17" s="220">
        <v>1102.5</v>
      </c>
      <c r="G17" s="220">
        <v>937.22368595846444</v>
      </c>
      <c r="H17" s="220">
        <v>38591.399999999994</v>
      </c>
      <c r="I17" s="220">
        <v>892.5</v>
      </c>
      <c r="J17" s="220">
        <v>1365</v>
      </c>
      <c r="K17" s="220">
        <v>1125.1331631955522</v>
      </c>
      <c r="L17" s="220">
        <v>13123.9</v>
      </c>
      <c r="M17" s="220">
        <v>892.5</v>
      </c>
      <c r="N17" s="220">
        <v>1365</v>
      </c>
      <c r="O17" s="220">
        <v>1085.4488398630658</v>
      </c>
      <c r="P17" s="220">
        <v>7541.6</v>
      </c>
      <c r="Q17" s="220">
        <v>945</v>
      </c>
      <c r="R17" s="220">
        <v>1365</v>
      </c>
      <c r="S17" s="220">
        <v>1087.2926330150069</v>
      </c>
      <c r="T17" s="220">
        <v>5326.2999999999993</v>
      </c>
      <c r="U17" s="220">
        <v>892.5</v>
      </c>
      <c r="V17" s="220">
        <v>1155</v>
      </c>
      <c r="W17" s="220">
        <v>1003.2991316816699</v>
      </c>
      <c r="X17" s="221">
        <v>6562.2999999999993</v>
      </c>
    </row>
    <row r="18" spans="2:24" ht="14.1" customHeight="1" x14ac:dyDescent="0.15">
      <c r="B18" s="179"/>
      <c r="C18" s="171">
        <v>9</v>
      </c>
      <c r="D18" s="184"/>
      <c r="E18" s="220">
        <v>787.5</v>
      </c>
      <c r="F18" s="220">
        <v>1220.1000000000001</v>
      </c>
      <c r="G18" s="220">
        <v>986.49243904511104</v>
      </c>
      <c r="H18" s="220">
        <v>23910.400000000001</v>
      </c>
      <c r="I18" s="220">
        <v>945</v>
      </c>
      <c r="J18" s="220">
        <v>1312.5</v>
      </c>
      <c r="K18" s="220">
        <v>1132.3353916370227</v>
      </c>
      <c r="L18" s="220">
        <v>15733.3</v>
      </c>
      <c r="M18" s="220">
        <v>994.77</v>
      </c>
      <c r="N18" s="220">
        <v>1312.5</v>
      </c>
      <c r="O18" s="220">
        <v>1151.3747490828548</v>
      </c>
      <c r="P18" s="220">
        <v>9788.9</v>
      </c>
      <c r="Q18" s="220">
        <v>997.5</v>
      </c>
      <c r="R18" s="220">
        <v>1312.5</v>
      </c>
      <c r="S18" s="220">
        <v>1144.9266304347827</v>
      </c>
      <c r="T18" s="221">
        <v>7763.6</v>
      </c>
      <c r="U18" s="220">
        <v>892.5</v>
      </c>
      <c r="V18" s="220">
        <v>1155</v>
      </c>
      <c r="W18" s="220">
        <v>1053.1922833649589</v>
      </c>
      <c r="X18" s="221">
        <v>12267.4</v>
      </c>
    </row>
    <row r="19" spans="2:24" ht="14.1" customHeight="1" x14ac:dyDescent="0.15">
      <c r="B19" s="179"/>
      <c r="C19" s="171">
        <v>10</v>
      </c>
      <c r="D19" s="184"/>
      <c r="E19" s="220">
        <v>714</v>
      </c>
      <c r="F19" s="220">
        <v>998.02500000000009</v>
      </c>
      <c r="G19" s="220">
        <v>842.16517575910302</v>
      </c>
      <c r="H19" s="220">
        <v>22111.200000000001</v>
      </c>
      <c r="I19" s="220">
        <v>1000.02</v>
      </c>
      <c r="J19" s="220">
        <v>1207.5</v>
      </c>
      <c r="K19" s="220">
        <v>1114.2243317776836</v>
      </c>
      <c r="L19" s="220">
        <v>14280.599999999999</v>
      </c>
      <c r="M19" s="220">
        <v>1029</v>
      </c>
      <c r="N19" s="220">
        <v>1207.5</v>
      </c>
      <c r="O19" s="220">
        <v>1122.4636636636637</v>
      </c>
      <c r="P19" s="220">
        <v>9223</v>
      </c>
      <c r="Q19" s="220">
        <v>997.5</v>
      </c>
      <c r="R19" s="220">
        <v>1200.0450000000001</v>
      </c>
      <c r="S19" s="220">
        <v>1126.8179016150907</v>
      </c>
      <c r="T19" s="220">
        <v>6053.0999999999995</v>
      </c>
      <c r="U19" s="220">
        <v>800.52</v>
      </c>
      <c r="V19" s="220">
        <v>1050</v>
      </c>
      <c r="W19" s="220">
        <v>950.803470523741</v>
      </c>
      <c r="X19" s="221">
        <v>9656.9</v>
      </c>
    </row>
    <row r="20" spans="2:24" ht="14.1" customHeight="1" x14ac:dyDescent="0.15">
      <c r="B20" s="179"/>
      <c r="C20" s="171">
        <v>11</v>
      </c>
      <c r="D20" s="184"/>
      <c r="E20" s="220">
        <v>587.68500000000006</v>
      </c>
      <c r="F20" s="220">
        <v>945</v>
      </c>
      <c r="G20" s="220">
        <v>746.51086049422793</v>
      </c>
      <c r="H20" s="220">
        <v>35543.300000000003</v>
      </c>
      <c r="I20" s="220">
        <v>945</v>
      </c>
      <c r="J20" s="220">
        <v>1260</v>
      </c>
      <c r="K20" s="220">
        <v>1054.0879944067121</v>
      </c>
      <c r="L20" s="220">
        <v>26382.6</v>
      </c>
      <c r="M20" s="220">
        <v>945</v>
      </c>
      <c r="N20" s="220">
        <v>1293.6000000000001</v>
      </c>
      <c r="O20" s="220">
        <v>1080.6465716486903</v>
      </c>
      <c r="P20" s="220">
        <v>16186.900000000001</v>
      </c>
      <c r="Q20" s="220">
        <v>945</v>
      </c>
      <c r="R20" s="220">
        <v>1312.5</v>
      </c>
      <c r="S20" s="220">
        <v>1061.1920420204347</v>
      </c>
      <c r="T20" s="220">
        <v>14852.4</v>
      </c>
      <c r="U20" s="220">
        <v>735</v>
      </c>
      <c r="V20" s="220">
        <v>1155</v>
      </c>
      <c r="W20" s="220">
        <v>948.76198383575661</v>
      </c>
      <c r="X20" s="221">
        <v>17974.7</v>
      </c>
    </row>
    <row r="21" spans="2:24" ht="14.1" customHeight="1" x14ac:dyDescent="0.15">
      <c r="B21" s="179"/>
      <c r="C21" s="171">
        <v>12</v>
      </c>
      <c r="D21" s="184"/>
      <c r="E21" s="220">
        <v>582.75</v>
      </c>
      <c r="F21" s="220">
        <v>840</v>
      </c>
      <c r="G21" s="220">
        <v>724.48303656095243</v>
      </c>
      <c r="H21" s="220">
        <v>32276.400000000001</v>
      </c>
      <c r="I21" s="220">
        <v>892.5</v>
      </c>
      <c r="J21" s="220">
        <v>1260</v>
      </c>
      <c r="K21" s="220">
        <v>1038.4099247908905</v>
      </c>
      <c r="L21" s="220">
        <v>18978.900000000001</v>
      </c>
      <c r="M21" s="220">
        <v>945</v>
      </c>
      <c r="N21" s="220">
        <v>1207.5</v>
      </c>
      <c r="O21" s="220">
        <v>1115.4504188750213</v>
      </c>
      <c r="P21" s="220">
        <v>13995.6</v>
      </c>
      <c r="Q21" s="220">
        <v>966</v>
      </c>
      <c r="R21" s="220">
        <v>1312.5</v>
      </c>
      <c r="S21" s="220">
        <v>1082.8054828802183</v>
      </c>
      <c r="T21" s="220">
        <v>10799.100000000002</v>
      </c>
      <c r="U21" s="220">
        <v>777</v>
      </c>
      <c r="V21" s="220">
        <v>1080.03</v>
      </c>
      <c r="W21" s="220">
        <v>906.93449432816737</v>
      </c>
      <c r="X21" s="221">
        <v>16880</v>
      </c>
    </row>
    <row r="22" spans="2:24" ht="14.1" customHeight="1" x14ac:dyDescent="0.15">
      <c r="B22" s="179" t="s">
        <v>153</v>
      </c>
      <c r="C22" s="171">
        <v>1</v>
      </c>
      <c r="D22" s="184" t="s">
        <v>152</v>
      </c>
      <c r="E22" s="220">
        <v>525</v>
      </c>
      <c r="F22" s="220">
        <v>840</v>
      </c>
      <c r="G22" s="220">
        <v>676.92348513444506</v>
      </c>
      <c r="H22" s="220">
        <v>37813.9</v>
      </c>
      <c r="I22" s="220">
        <v>840</v>
      </c>
      <c r="J22" s="220">
        <v>1207.5</v>
      </c>
      <c r="K22" s="220">
        <v>1031.1329279324555</v>
      </c>
      <c r="L22" s="220">
        <v>24967.399999999998</v>
      </c>
      <c r="M22" s="220">
        <v>945</v>
      </c>
      <c r="N22" s="220">
        <v>1260</v>
      </c>
      <c r="O22" s="220">
        <v>1082.1534455128206</v>
      </c>
      <c r="P22" s="220">
        <v>21953.599999999999</v>
      </c>
      <c r="Q22" s="220">
        <v>997.5</v>
      </c>
      <c r="R22" s="220">
        <v>1365</v>
      </c>
      <c r="S22" s="220">
        <v>1132.8270696224456</v>
      </c>
      <c r="T22" s="220">
        <v>18552.3</v>
      </c>
      <c r="U22" s="220">
        <v>771.75</v>
      </c>
      <c r="V22" s="220">
        <v>1155</v>
      </c>
      <c r="W22" s="220">
        <v>929.04293674205189</v>
      </c>
      <c r="X22" s="221">
        <v>24749.200000000001</v>
      </c>
    </row>
    <row r="23" spans="2:24" ht="14.1" customHeight="1" x14ac:dyDescent="0.15">
      <c r="B23" s="179"/>
      <c r="C23" s="171">
        <v>2</v>
      </c>
      <c r="D23" s="184"/>
      <c r="E23" s="221">
        <v>525</v>
      </c>
      <c r="F23" s="220">
        <v>924</v>
      </c>
      <c r="G23" s="220">
        <v>722.42651929238809</v>
      </c>
      <c r="H23" s="220">
        <v>26831</v>
      </c>
      <c r="I23" s="220">
        <v>945</v>
      </c>
      <c r="J23" s="220">
        <v>1260</v>
      </c>
      <c r="K23" s="220">
        <v>1112.3750759140048</v>
      </c>
      <c r="L23" s="220">
        <v>17271.7</v>
      </c>
      <c r="M23" s="220">
        <v>945</v>
      </c>
      <c r="N23" s="220">
        <v>1207.5</v>
      </c>
      <c r="O23" s="220">
        <v>1097.631391692868</v>
      </c>
      <c r="P23" s="220">
        <v>13883.5</v>
      </c>
      <c r="Q23" s="220">
        <v>997.5</v>
      </c>
      <c r="R23" s="220">
        <v>1365</v>
      </c>
      <c r="S23" s="220">
        <v>1143.8366643694005</v>
      </c>
      <c r="T23" s="220">
        <v>14171.099999999999</v>
      </c>
      <c r="U23" s="220">
        <v>896.7</v>
      </c>
      <c r="V23" s="220">
        <v>1155</v>
      </c>
      <c r="W23" s="220">
        <v>1011.497855720631</v>
      </c>
      <c r="X23" s="221">
        <v>17443</v>
      </c>
    </row>
    <row r="24" spans="2:24" ht="14.1" customHeight="1" x14ac:dyDescent="0.15">
      <c r="B24" s="179"/>
      <c r="C24" s="171">
        <v>3</v>
      </c>
      <c r="D24" s="184"/>
      <c r="E24" s="220">
        <v>630</v>
      </c>
      <c r="F24" s="220">
        <v>840</v>
      </c>
      <c r="G24" s="220">
        <v>776.93106108741051</v>
      </c>
      <c r="H24" s="220">
        <v>36875.9</v>
      </c>
      <c r="I24" s="220">
        <v>945</v>
      </c>
      <c r="J24" s="220">
        <v>1365</v>
      </c>
      <c r="K24" s="220">
        <v>1099.582794137066</v>
      </c>
      <c r="L24" s="220">
        <v>18123.400000000001</v>
      </c>
      <c r="M24" s="220">
        <v>945</v>
      </c>
      <c r="N24" s="220">
        <v>1300.0049999999999</v>
      </c>
      <c r="O24" s="220">
        <v>1090.611262014208</v>
      </c>
      <c r="P24" s="220">
        <v>14792</v>
      </c>
      <c r="Q24" s="220">
        <v>945</v>
      </c>
      <c r="R24" s="220">
        <v>1300.0049999999999</v>
      </c>
      <c r="S24" s="220">
        <v>1015.0561288523218</v>
      </c>
      <c r="T24" s="220">
        <v>17240.099999999999</v>
      </c>
      <c r="U24" s="220">
        <v>840</v>
      </c>
      <c r="V24" s="220">
        <v>1155</v>
      </c>
      <c r="W24" s="220">
        <v>958.98974723803155</v>
      </c>
      <c r="X24" s="221">
        <v>19625</v>
      </c>
    </row>
    <row r="25" spans="2:24" ht="14.1" customHeight="1" x14ac:dyDescent="0.15">
      <c r="B25" s="172"/>
      <c r="C25" s="176">
        <v>4</v>
      </c>
      <c r="D25" s="185"/>
      <c r="E25" s="197">
        <v>630</v>
      </c>
      <c r="F25" s="197">
        <v>1050</v>
      </c>
      <c r="G25" s="197">
        <v>799.77032214178132</v>
      </c>
      <c r="H25" s="197">
        <v>35340.800000000003</v>
      </c>
      <c r="I25" s="197">
        <v>945</v>
      </c>
      <c r="J25" s="197">
        <v>1312.5</v>
      </c>
      <c r="K25" s="197">
        <v>1047.0831376823749</v>
      </c>
      <c r="L25" s="197">
        <v>21163</v>
      </c>
      <c r="M25" s="197">
        <v>945</v>
      </c>
      <c r="N25" s="197">
        <v>1239</v>
      </c>
      <c r="O25" s="197">
        <v>1080.1871129460337</v>
      </c>
      <c r="P25" s="197">
        <v>12898.100000000002</v>
      </c>
      <c r="Q25" s="197">
        <v>945</v>
      </c>
      <c r="R25" s="197">
        <v>1312.5</v>
      </c>
      <c r="S25" s="197">
        <v>1078.5907928388749</v>
      </c>
      <c r="T25" s="197">
        <v>17137.099999999999</v>
      </c>
      <c r="U25" s="197">
        <v>779.1</v>
      </c>
      <c r="V25" s="197">
        <v>1155</v>
      </c>
      <c r="W25" s="197">
        <v>906.83792779912449</v>
      </c>
      <c r="X25" s="196">
        <v>15022.8</v>
      </c>
    </row>
    <row r="26" spans="2:24" x14ac:dyDescent="0.15">
      <c r="B26" s="208" t="s">
        <v>136</v>
      </c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</row>
    <row r="27" spans="2:24" x14ac:dyDescent="0.15">
      <c r="B27" s="208"/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24" x14ac:dyDescent="0.15">
      <c r="B28" s="205" t="s">
        <v>123</v>
      </c>
      <c r="C28" s="225"/>
      <c r="D28" s="226"/>
      <c r="E28" s="219"/>
      <c r="F28" s="220"/>
      <c r="G28" s="199"/>
      <c r="H28" s="220"/>
      <c r="I28" s="219"/>
      <c r="J28" s="220"/>
      <c r="K28" s="199"/>
      <c r="L28" s="220"/>
      <c r="M28" s="219"/>
      <c r="N28" s="220"/>
      <c r="O28" s="199"/>
      <c r="P28" s="220"/>
      <c r="Q28" s="219"/>
      <c r="R28" s="220"/>
      <c r="S28" s="199"/>
      <c r="T28" s="220"/>
      <c r="U28" s="219"/>
      <c r="V28" s="220"/>
      <c r="W28" s="199"/>
      <c r="X28" s="220"/>
    </row>
    <row r="29" spans="2:24" x14ac:dyDescent="0.15">
      <c r="B29" s="227">
        <v>41002</v>
      </c>
      <c r="C29" s="228"/>
      <c r="D29" s="229">
        <v>41008</v>
      </c>
      <c r="E29" s="230">
        <v>630</v>
      </c>
      <c r="F29" s="230">
        <v>840</v>
      </c>
      <c r="G29" s="230">
        <v>782.74733937721726</v>
      </c>
      <c r="H29" s="263">
        <v>7036</v>
      </c>
      <c r="I29" s="230">
        <v>945</v>
      </c>
      <c r="J29" s="230">
        <v>1239</v>
      </c>
      <c r="K29" s="230">
        <v>1060.8467889908256</v>
      </c>
      <c r="L29" s="263">
        <v>4358.7</v>
      </c>
      <c r="M29" s="230">
        <v>945</v>
      </c>
      <c r="N29" s="230">
        <v>1239</v>
      </c>
      <c r="O29" s="230">
        <v>1116.1415322580644</v>
      </c>
      <c r="P29" s="263">
        <v>2440.1</v>
      </c>
      <c r="Q29" s="230">
        <v>945</v>
      </c>
      <c r="R29" s="230">
        <v>1239</v>
      </c>
      <c r="S29" s="230">
        <v>1065.9157894736843</v>
      </c>
      <c r="T29" s="263">
        <v>3425.4</v>
      </c>
      <c r="U29" s="230">
        <v>840</v>
      </c>
      <c r="V29" s="230">
        <v>1155</v>
      </c>
      <c r="W29" s="230">
        <v>933.48877624909494</v>
      </c>
      <c r="X29" s="263">
        <v>3409.1</v>
      </c>
    </row>
    <row r="30" spans="2:24" x14ac:dyDescent="0.15">
      <c r="B30" s="227" t="s">
        <v>124</v>
      </c>
      <c r="C30" s="228"/>
      <c r="D30" s="229"/>
      <c r="E30" s="219"/>
      <c r="F30" s="220"/>
      <c r="G30" s="199"/>
      <c r="H30" s="220"/>
      <c r="I30" s="219"/>
      <c r="J30" s="220"/>
      <c r="K30" s="199"/>
      <c r="L30" s="220"/>
      <c r="M30" s="219"/>
      <c r="N30" s="220"/>
      <c r="O30" s="199"/>
      <c r="P30" s="220"/>
      <c r="Q30" s="219"/>
      <c r="R30" s="220"/>
      <c r="S30" s="199"/>
      <c r="T30" s="220"/>
      <c r="U30" s="219"/>
      <c r="V30" s="220"/>
      <c r="W30" s="199"/>
      <c r="X30" s="220"/>
    </row>
    <row r="31" spans="2:24" x14ac:dyDescent="0.15">
      <c r="B31" s="227">
        <v>41009</v>
      </c>
      <c r="C31" s="228"/>
      <c r="D31" s="229">
        <v>41015</v>
      </c>
      <c r="E31" s="230">
        <v>682.5</v>
      </c>
      <c r="F31" s="230">
        <v>945</v>
      </c>
      <c r="G31" s="230">
        <v>803.11505507955917</v>
      </c>
      <c r="H31" s="263">
        <v>12515.5</v>
      </c>
      <c r="I31" s="230">
        <v>979.96500000000003</v>
      </c>
      <c r="J31" s="230">
        <v>1312.5</v>
      </c>
      <c r="K31" s="230">
        <v>1106.6687898089174</v>
      </c>
      <c r="L31" s="263">
        <v>8761.6</v>
      </c>
      <c r="M31" s="230">
        <v>997.5</v>
      </c>
      <c r="N31" s="230">
        <v>1207.5</v>
      </c>
      <c r="O31" s="230">
        <v>1111.0485933503835</v>
      </c>
      <c r="P31" s="263">
        <v>3720.8</v>
      </c>
      <c r="Q31" s="230">
        <v>997.5</v>
      </c>
      <c r="R31" s="230">
        <v>1249.92</v>
      </c>
      <c r="S31" s="230">
        <v>1081.691780821918</v>
      </c>
      <c r="T31" s="263">
        <v>5828.9</v>
      </c>
      <c r="U31" s="230">
        <v>779.1</v>
      </c>
      <c r="V31" s="230">
        <v>1155</v>
      </c>
      <c r="W31" s="230">
        <v>920.87834339948256</v>
      </c>
      <c r="X31" s="263">
        <v>4443.7</v>
      </c>
    </row>
    <row r="32" spans="2:24" x14ac:dyDescent="0.15">
      <c r="B32" s="227" t="s">
        <v>125</v>
      </c>
      <c r="C32" s="228"/>
      <c r="D32" s="229"/>
      <c r="E32" s="219"/>
      <c r="F32" s="220"/>
      <c r="G32" s="199"/>
      <c r="H32" s="220"/>
      <c r="I32" s="219"/>
      <c r="J32" s="220"/>
      <c r="K32" s="199"/>
      <c r="L32" s="220"/>
      <c r="M32" s="219"/>
      <c r="N32" s="220"/>
      <c r="O32" s="199"/>
      <c r="P32" s="220"/>
      <c r="Q32" s="219"/>
      <c r="R32" s="220"/>
      <c r="S32" s="199"/>
      <c r="T32" s="220"/>
      <c r="U32" s="219"/>
      <c r="V32" s="220"/>
      <c r="W32" s="199"/>
      <c r="X32" s="220"/>
    </row>
    <row r="33" spans="2:25" x14ac:dyDescent="0.15">
      <c r="B33" s="227">
        <v>41016</v>
      </c>
      <c r="C33" s="228"/>
      <c r="D33" s="229">
        <v>41022</v>
      </c>
      <c r="E33" s="230">
        <v>715.57500000000005</v>
      </c>
      <c r="F33" s="230">
        <v>1050</v>
      </c>
      <c r="G33" s="230">
        <v>805.40787760416663</v>
      </c>
      <c r="H33" s="263">
        <v>8677.6</v>
      </c>
      <c r="I33" s="230">
        <v>979.96500000000003</v>
      </c>
      <c r="J33" s="230">
        <v>1155</v>
      </c>
      <c r="K33" s="230">
        <v>1044.3093292923973</v>
      </c>
      <c r="L33" s="263">
        <v>4301.8</v>
      </c>
      <c r="M33" s="230">
        <v>979.96500000000003</v>
      </c>
      <c r="N33" s="230">
        <v>1155</v>
      </c>
      <c r="O33" s="230">
        <v>1059.4419496166486</v>
      </c>
      <c r="P33" s="263">
        <v>4157.6000000000004</v>
      </c>
      <c r="Q33" s="230">
        <v>997.5</v>
      </c>
      <c r="R33" s="230">
        <v>1312.5</v>
      </c>
      <c r="S33" s="230">
        <v>1095.7761760242793</v>
      </c>
      <c r="T33" s="263">
        <v>3379</v>
      </c>
      <c r="U33" s="230">
        <v>826.245</v>
      </c>
      <c r="V33" s="230">
        <v>997.5</v>
      </c>
      <c r="W33" s="230">
        <v>890.12160751565773</v>
      </c>
      <c r="X33" s="263">
        <v>3941.4</v>
      </c>
    </row>
    <row r="34" spans="2:25" x14ac:dyDescent="0.15">
      <c r="B34" s="227" t="s">
        <v>126</v>
      </c>
      <c r="C34" s="228"/>
      <c r="D34" s="229"/>
      <c r="E34" s="219"/>
      <c r="F34" s="220"/>
      <c r="G34" s="199"/>
      <c r="H34" s="220"/>
      <c r="I34" s="219"/>
      <c r="J34" s="220"/>
      <c r="K34" s="199"/>
      <c r="L34" s="220"/>
      <c r="M34" s="219"/>
      <c r="N34" s="220"/>
      <c r="O34" s="199"/>
      <c r="P34" s="220"/>
      <c r="Q34" s="219"/>
      <c r="R34" s="220"/>
      <c r="S34" s="199"/>
      <c r="T34" s="220"/>
      <c r="U34" s="219"/>
      <c r="V34" s="220"/>
      <c r="W34" s="199"/>
      <c r="X34" s="220"/>
    </row>
    <row r="35" spans="2:25" ht="12" customHeight="1" x14ac:dyDescent="0.15">
      <c r="B35" s="227">
        <v>41023</v>
      </c>
      <c r="C35" s="228"/>
      <c r="D35" s="229">
        <v>41026</v>
      </c>
      <c r="E35" s="264">
        <v>682.5</v>
      </c>
      <c r="F35" s="263">
        <v>997.5</v>
      </c>
      <c r="G35" s="225">
        <v>802.82135380321017</v>
      </c>
      <c r="H35" s="263">
        <v>7111.7</v>
      </c>
      <c r="I35" s="264">
        <v>945</v>
      </c>
      <c r="J35" s="263">
        <v>1207.5</v>
      </c>
      <c r="K35" s="225">
        <v>1025.3557483731022</v>
      </c>
      <c r="L35" s="263">
        <v>3740.9</v>
      </c>
      <c r="M35" s="264">
        <v>945</v>
      </c>
      <c r="N35" s="263">
        <v>1190.8050000000001</v>
      </c>
      <c r="O35" s="225">
        <v>1073.182008368201</v>
      </c>
      <c r="P35" s="263">
        <v>2579.6</v>
      </c>
      <c r="Q35" s="264">
        <v>945</v>
      </c>
      <c r="R35" s="263">
        <v>1260</v>
      </c>
      <c r="S35" s="225">
        <v>1078.4399332591768</v>
      </c>
      <c r="T35" s="263">
        <v>4503.8</v>
      </c>
      <c r="U35" s="264">
        <v>781.83</v>
      </c>
      <c r="V35" s="263">
        <v>997.5</v>
      </c>
      <c r="W35" s="225">
        <v>891.37978142076508</v>
      </c>
      <c r="X35" s="263">
        <v>3228.6</v>
      </c>
    </row>
    <row r="36" spans="2:25" ht="12" customHeight="1" x14ac:dyDescent="0.15">
      <c r="B36" s="227" t="s">
        <v>127</v>
      </c>
      <c r="C36" s="228"/>
      <c r="D36" s="229"/>
      <c r="E36" s="219"/>
      <c r="F36" s="220"/>
      <c r="G36" s="199"/>
      <c r="H36" s="220"/>
      <c r="I36" s="219"/>
      <c r="J36" s="220"/>
      <c r="K36" s="199"/>
      <c r="L36" s="220"/>
      <c r="M36" s="219"/>
      <c r="N36" s="220"/>
      <c r="O36" s="199"/>
      <c r="P36" s="220"/>
      <c r="Q36" s="219"/>
      <c r="R36" s="220"/>
      <c r="S36" s="199"/>
      <c r="T36" s="220"/>
      <c r="U36" s="219"/>
      <c r="V36" s="220"/>
      <c r="W36" s="199"/>
      <c r="X36" s="220"/>
    </row>
    <row r="37" spans="2:25" ht="12" customHeight="1" x14ac:dyDescent="0.15">
      <c r="B37" s="238"/>
      <c r="C37" s="239"/>
      <c r="D37" s="240"/>
      <c r="E37" s="259"/>
      <c r="F37" s="259"/>
      <c r="G37" s="259"/>
      <c r="H37" s="268"/>
      <c r="I37" s="259"/>
      <c r="J37" s="259"/>
      <c r="K37" s="259"/>
      <c r="L37" s="268"/>
      <c r="M37" s="259"/>
      <c r="N37" s="259"/>
      <c r="O37" s="259"/>
      <c r="P37" s="268"/>
      <c r="Q37" s="259"/>
      <c r="R37" s="259"/>
      <c r="S37" s="259"/>
      <c r="T37" s="268"/>
      <c r="U37" s="259"/>
      <c r="V37" s="259"/>
      <c r="W37" s="259"/>
      <c r="X37" s="268"/>
    </row>
    <row r="38" spans="2:25" ht="6" customHeight="1" x14ac:dyDescent="0.15">
      <c r="B38" s="206"/>
      <c r="C38" s="225"/>
      <c r="D38" s="225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2:25" ht="12.75" customHeight="1" x14ac:dyDescent="0.15">
      <c r="B39" s="200"/>
      <c r="X39" s="199"/>
      <c r="Y39" s="199"/>
    </row>
    <row r="40" spans="2:25" ht="12.75" customHeight="1" x14ac:dyDescent="0.15">
      <c r="B40" s="241"/>
      <c r="X40" s="199"/>
      <c r="Y40" s="199"/>
    </row>
    <row r="41" spans="2:25" x14ac:dyDescent="0.15">
      <c r="B41" s="241"/>
      <c r="X41" s="199"/>
      <c r="Y41" s="199"/>
    </row>
    <row r="42" spans="2:25" x14ac:dyDescent="0.15">
      <c r="B42" s="241"/>
      <c r="X42" s="199"/>
      <c r="Y42" s="199"/>
    </row>
    <row r="43" spans="2:25" x14ac:dyDescent="0.15">
      <c r="X43" s="486"/>
      <c r="Y43" s="199"/>
    </row>
    <row r="44" spans="2:25" x14ac:dyDescent="0.15">
      <c r="X44" s="199"/>
      <c r="Y44" s="199"/>
    </row>
    <row r="45" spans="2:25" x14ac:dyDescent="0.15">
      <c r="X45" s="199"/>
      <c r="Y45" s="199"/>
    </row>
    <row r="46" spans="2:25" x14ac:dyDescent="0.15">
      <c r="X46" s="199"/>
      <c r="Y46" s="199"/>
    </row>
    <row r="47" spans="2:25" x14ac:dyDescent="0.15">
      <c r="X47" s="199"/>
      <c r="Y47" s="199"/>
    </row>
    <row r="48" spans="2:25" x14ac:dyDescent="0.15">
      <c r="X48" s="199"/>
      <c r="Y48" s="199"/>
    </row>
    <row r="49" spans="24:25" x14ac:dyDescent="0.15">
      <c r="X49" s="199"/>
      <c r="Y49" s="199"/>
    </row>
    <row r="50" spans="24:25" x14ac:dyDescent="0.15">
      <c r="X50" s="199"/>
      <c r="Y50" s="199"/>
    </row>
    <row r="51" spans="24:25" x14ac:dyDescent="0.15">
      <c r="X51" s="199"/>
      <c r="Y51" s="199"/>
    </row>
    <row r="52" spans="24:25" x14ac:dyDescent="0.15">
      <c r="X52" s="199"/>
      <c r="Y52" s="199"/>
    </row>
    <row r="53" spans="24:25" x14ac:dyDescent="0.15">
      <c r="X53" s="199"/>
      <c r="Y53" s="199"/>
    </row>
    <row r="54" spans="24:25" x14ac:dyDescent="0.15">
      <c r="X54" s="199"/>
      <c r="Y54" s="19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zoomScale="75" zoomScaleNormal="75" workbookViewId="0"/>
  </sheetViews>
  <sheetFormatPr defaultColWidth="7.5" defaultRowHeight="12" x14ac:dyDescent="0.15"/>
  <cols>
    <col min="1" max="1" width="0.75" style="198" customWidth="1"/>
    <col min="2" max="2" width="6.125" style="198" customWidth="1"/>
    <col min="3" max="3" width="3.375" style="198" customWidth="1"/>
    <col min="4" max="4" width="5.875" style="198" customWidth="1"/>
    <col min="5" max="5" width="5.5" style="198" customWidth="1"/>
    <col min="6" max="7" width="5.875" style="198" customWidth="1"/>
    <col min="8" max="8" width="8.125" style="198" customWidth="1"/>
    <col min="9" max="9" width="5.75" style="198" customWidth="1"/>
    <col min="10" max="11" width="5.875" style="198" customWidth="1"/>
    <col min="12" max="12" width="8.125" style="198" customWidth="1"/>
    <col min="13" max="16384" width="7.5" style="198"/>
  </cols>
  <sheetData>
    <row r="2" spans="2:24" x14ac:dyDescent="0.15">
      <c r="H2" s="199"/>
    </row>
    <row r="3" spans="2:24" x14ac:dyDescent="0.15">
      <c r="B3" s="157" t="s">
        <v>150</v>
      </c>
    </row>
    <row r="4" spans="2:24" x14ac:dyDescent="0.15">
      <c r="L4" s="200" t="s">
        <v>84</v>
      </c>
      <c r="N4" s="199"/>
    </row>
    <row r="5" spans="2:24" ht="6" customHeight="1" x14ac:dyDescent="0.15">
      <c r="B5" s="201"/>
      <c r="C5" s="201"/>
      <c r="D5" s="201"/>
      <c r="E5" s="201"/>
      <c r="F5" s="201"/>
      <c r="G5" s="201"/>
      <c r="H5" s="201"/>
      <c r="N5" s="199"/>
    </row>
    <row r="6" spans="2:24" ht="13.5" x14ac:dyDescent="0.15">
      <c r="B6" s="261"/>
      <c r="C6" s="203" t="s">
        <v>85</v>
      </c>
      <c r="D6" s="204"/>
      <c r="E6" s="245" t="s">
        <v>139</v>
      </c>
      <c r="F6" s="246"/>
      <c r="G6" s="246"/>
      <c r="H6" s="247"/>
      <c r="I6" s="222" t="s">
        <v>141</v>
      </c>
      <c r="J6" s="223"/>
      <c r="K6" s="223"/>
      <c r="L6" s="224"/>
      <c r="N6" s="177"/>
      <c r="O6" s="165"/>
      <c r="P6" s="165"/>
      <c r="Q6" s="199"/>
      <c r="R6" s="199"/>
    </row>
    <row r="7" spans="2:24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N7" s="177"/>
      <c r="O7" s="177"/>
      <c r="P7" s="177"/>
      <c r="Q7" s="199"/>
      <c r="R7" s="199"/>
    </row>
    <row r="8" spans="2:24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N8" s="177"/>
      <c r="O8" s="177"/>
      <c r="P8" s="177"/>
      <c r="Q8" s="199"/>
      <c r="R8" s="199"/>
    </row>
    <row r="9" spans="2:24" ht="14.1" customHeight="1" x14ac:dyDescent="0.15">
      <c r="B9" s="202" t="s">
        <v>0</v>
      </c>
      <c r="C9" s="210">
        <v>20</v>
      </c>
      <c r="D9" s="262" t="s">
        <v>1</v>
      </c>
      <c r="E9" s="219">
        <v>735</v>
      </c>
      <c r="F9" s="220">
        <v>1155</v>
      </c>
      <c r="G9" s="199">
        <v>914</v>
      </c>
      <c r="H9" s="220">
        <v>401807</v>
      </c>
      <c r="I9" s="219">
        <v>1260</v>
      </c>
      <c r="J9" s="220">
        <v>1581</v>
      </c>
      <c r="K9" s="199">
        <v>1390</v>
      </c>
      <c r="L9" s="220">
        <v>2070816</v>
      </c>
      <c r="M9" s="219"/>
      <c r="N9" s="177"/>
      <c r="O9" s="177"/>
      <c r="P9" s="177"/>
      <c r="Q9" s="199"/>
      <c r="R9" s="199"/>
      <c r="S9" s="199"/>
      <c r="T9" s="199"/>
      <c r="U9" s="199"/>
      <c r="V9" s="199"/>
      <c r="W9" s="199"/>
      <c r="X9" s="199"/>
    </row>
    <row r="10" spans="2:24" ht="14.1" customHeight="1" x14ac:dyDescent="0.15">
      <c r="B10" s="219"/>
      <c r="C10" s="210">
        <v>21</v>
      </c>
      <c r="D10" s="199"/>
      <c r="E10" s="219">
        <v>735</v>
      </c>
      <c r="F10" s="220">
        <v>1103</v>
      </c>
      <c r="G10" s="199">
        <v>902</v>
      </c>
      <c r="H10" s="220">
        <v>398965</v>
      </c>
      <c r="I10" s="219">
        <v>1208</v>
      </c>
      <c r="J10" s="220">
        <v>1518</v>
      </c>
      <c r="K10" s="199">
        <v>1377</v>
      </c>
      <c r="L10" s="220">
        <v>2644060</v>
      </c>
      <c r="M10" s="219"/>
      <c r="N10" s="177"/>
      <c r="O10" s="177"/>
      <c r="P10" s="177"/>
      <c r="Q10" s="199"/>
      <c r="R10" s="199"/>
      <c r="S10" s="199"/>
      <c r="T10" s="199"/>
      <c r="U10" s="199"/>
      <c r="V10" s="199"/>
      <c r="W10" s="199"/>
      <c r="X10" s="199"/>
    </row>
    <row r="11" spans="2:24" ht="14.1" customHeight="1" x14ac:dyDescent="0.15">
      <c r="B11" s="219"/>
      <c r="C11" s="210">
        <v>22</v>
      </c>
      <c r="D11" s="221"/>
      <c r="E11" s="220">
        <v>630</v>
      </c>
      <c r="F11" s="220">
        <v>1050</v>
      </c>
      <c r="G11" s="220">
        <v>793</v>
      </c>
      <c r="H11" s="220">
        <v>321168</v>
      </c>
      <c r="I11" s="220">
        <v>1050</v>
      </c>
      <c r="J11" s="220">
        <v>1575</v>
      </c>
      <c r="K11" s="220">
        <v>1295</v>
      </c>
      <c r="L11" s="221">
        <v>2283385</v>
      </c>
      <c r="M11" s="21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</row>
    <row r="12" spans="2:24" ht="14.1" customHeight="1" x14ac:dyDescent="0.15">
      <c r="B12" s="214"/>
      <c r="C12" s="217">
        <v>23</v>
      </c>
      <c r="D12" s="196"/>
      <c r="E12" s="186">
        <v>661.5</v>
      </c>
      <c r="F12" s="186">
        <v>1102.5</v>
      </c>
      <c r="G12" s="186">
        <v>853.55168613073022</v>
      </c>
      <c r="H12" s="186">
        <v>287609.19999999995</v>
      </c>
      <c r="I12" s="186">
        <v>970.30500000000006</v>
      </c>
      <c r="J12" s="186">
        <v>1598.1000000000001</v>
      </c>
      <c r="K12" s="186">
        <v>1335.6319606981604</v>
      </c>
      <c r="L12" s="187">
        <v>2090545.3999999994</v>
      </c>
      <c r="M12" s="199"/>
      <c r="N12" s="177"/>
      <c r="O12" s="177"/>
      <c r="P12" s="177"/>
      <c r="Q12" s="177"/>
      <c r="R12" s="177"/>
      <c r="S12" s="199"/>
      <c r="T12" s="199"/>
      <c r="U12" s="199"/>
      <c r="V12" s="199"/>
      <c r="W12" s="199"/>
      <c r="X12" s="199"/>
    </row>
    <row r="13" spans="2:24" ht="14.1" customHeight="1" x14ac:dyDescent="0.15">
      <c r="B13" s="179" t="s">
        <v>151</v>
      </c>
      <c r="C13" s="171">
        <v>4</v>
      </c>
      <c r="D13" s="184" t="s">
        <v>152</v>
      </c>
      <c r="E13" s="220">
        <v>735</v>
      </c>
      <c r="F13" s="220">
        <v>1102.5</v>
      </c>
      <c r="G13" s="220">
        <v>869.4800947599399</v>
      </c>
      <c r="H13" s="220">
        <v>29509.100000000002</v>
      </c>
      <c r="I13" s="220">
        <v>1078.2450000000001</v>
      </c>
      <c r="J13" s="220">
        <v>1540.3500000000001</v>
      </c>
      <c r="K13" s="220">
        <v>1376.7075011771637</v>
      </c>
      <c r="L13" s="221">
        <v>151109.20000000001</v>
      </c>
    </row>
    <row r="14" spans="2:24" ht="14.1" customHeight="1" x14ac:dyDescent="0.15">
      <c r="B14" s="179"/>
      <c r="C14" s="171">
        <v>5</v>
      </c>
      <c r="D14" s="184"/>
      <c r="E14" s="221">
        <v>682.5</v>
      </c>
      <c r="F14" s="220">
        <v>1102.5</v>
      </c>
      <c r="G14" s="220">
        <v>844.30812591153847</v>
      </c>
      <c r="H14" s="220">
        <v>22253.5</v>
      </c>
      <c r="I14" s="220">
        <v>1115.1000000000001</v>
      </c>
      <c r="J14" s="221">
        <v>1512</v>
      </c>
      <c r="K14" s="220">
        <v>1367.5149374842856</v>
      </c>
      <c r="L14" s="221">
        <v>217194.5</v>
      </c>
    </row>
    <row r="15" spans="2:24" ht="14.1" customHeight="1" x14ac:dyDescent="0.15">
      <c r="B15" s="179"/>
      <c r="C15" s="171">
        <v>6</v>
      </c>
      <c r="D15" s="184"/>
      <c r="E15" s="220">
        <v>682.5</v>
      </c>
      <c r="F15" s="220">
        <v>1018.5</v>
      </c>
      <c r="G15" s="220">
        <v>844.66020190624693</v>
      </c>
      <c r="H15" s="220">
        <v>17634.199999999997</v>
      </c>
      <c r="I15" s="220">
        <v>1102.8150000000001</v>
      </c>
      <c r="J15" s="221">
        <v>1512</v>
      </c>
      <c r="K15" s="220">
        <v>1366.4964247691992</v>
      </c>
      <c r="L15" s="221">
        <v>121005.8</v>
      </c>
    </row>
    <row r="16" spans="2:24" ht="14.1" customHeight="1" x14ac:dyDescent="0.15">
      <c r="B16" s="179"/>
      <c r="C16" s="171">
        <v>7</v>
      </c>
      <c r="D16" s="184"/>
      <c r="E16" s="220">
        <v>682.5</v>
      </c>
      <c r="F16" s="220">
        <v>997.5</v>
      </c>
      <c r="G16" s="220">
        <v>828.30300362177411</v>
      </c>
      <c r="H16" s="220">
        <v>24161</v>
      </c>
      <c r="I16" s="220">
        <v>1046.8500000000001</v>
      </c>
      <c r="J16" s="220">
        <v>1470</v>
      </c>
      <c r="K16" s="220">
        <v>1258.2071394403256</v>
      </c>
      <c r="L16" s="221">
        <v>155522.4</v>
      </c>
    </row>
    <row r="17" spans="2:12" ht="14.1" customHeight="1" x14ac:dyDescent="0.15">
      <c r="B17" s="179"/>
      <c r="C17" s="171">
        <v>8</v>
      </c>
      <c r="D17" s="184"/>
      <c r="E17" s="220">
        <v>682.5</v>
      </c>
      <c r="F17" s="220">
        <v>997.5</v>
      </c>
      <c r="G17" s="220">
        <v>844.15277999044156</v>
      </c>
      <c r="H17" s="220">
        <v>13803.500000000002</v>
      </c>
      <c r="I17" s="220">
        <v>1099.98</v>
      </c>
      <c r="J17" s="220">
        <v>1426.53</v>
      </c>
      <c r="K17" s="220">
        <v>1320.4350165154333</v>
      </c>
      <c r="L17" s="221">
        <v>166841.5</v>
      </c>
    </row>
    <row r="18" spans="2:12" ht="14.1" customHeight="1" x14ac:dyDescent="0.15">
      <c r="B18" s="179"/>
      <c r="C18" s="171">
        <v>9</v>
      </c>
      <c r="D18" s="184"/>
      <c r="E18" s="220">
        <v>735</v>
      </c>
      <c r="F18" s="220">
        <v>1050</v>
      </c>
      <c r="G18" s="220">
        <v>878.5719963387611</v>
      </c>
      <c r="H18" s="220">
        <v>19242.7</v>
      </c>
      <c r="I18" s="220">
        <v>1214.7450000000001</v>
      </c>
      <c r="J18" s="220">
        <v>1598.1000000000001</v>
      </c>
      <c r="K18" s="220">
        <v>1394.6944961242946</v>
      </c>
      <c r="L18" s="221">
        <v>172226</v>
      </c>
    </row>
    <row r="19" spans="2:12" ht="14.1" customHeight="1" x14ac:dyDescent="0.15">
      <c r="B19" s="179"/>
      <c r="C19" s="171">
        <v>10</v>
      </c>
      <c r="D19" s="184"/>
      <c r="E19" s="220">
        <v>735</v>
      </c>
      <c r="F19" s="220">
        <v>1050.105</v>
      </c>
      <c r="G19" s="220">
        <v>858.64730164247851</v>
      </c>
      <c r="H19" s="220">
        <v>19913.900000000001</v>
      </c>
      <c r="I19" s="220">
        <v>1190.7</v>
      </c>
      <c r="J19" s="220">
        <v>1531.95</v>
      </c>
      <c r="K19" s="220">
        <v>1337.7280703737022</v>
      </c>
      <c r="L19" s="221">
        <v>154840.70000000001</v>
      </c>
    </row>
    <row r="20" spans="2:12" ht="14.1" customHeight="1" x14ac:dyDescent="0.15">
      <c r="B20" s="179"/>
      <c r="C20" s="171">
        <v>11</v>
      </c>
      <c r="D20" s="184"/>
      <c r="E20" s="220">
        <v>735</v>
      </c>
      <c r="F20" s="220">
        <v>997.5</v>
      </c>
      <c r="G20" s="220">
        <v>822.12289261916033</v>
      </c>
      <c r="H20" s="220">
        <v>28211.300000000003</v>
      </c>
      <c r="I20" s="220">
        <v>970.30500000000006</v>
      </c>
      <c r="J20" s="220">
        <v>1431.15</v>
      </c>
      <c r="K20" s="220">
        <v>1235.5406316571227</v>
      </c>
      <c r="L20" s="221">
        <v>210586.4</v>
      </c>
    </row>
    <row r="21" spans="2:12" ht="14.1" customHeight="1" x14ac:dyDescent="0.15">
      <c r="B21" s="179"/>
      <c r="C21" s="171">
        <v>12</v>
      </c>
      <c r="D21" s="184"/>
      <c r="E21" s="220">
        <v>706.02</v>
      </c>
      <c r="F21" s="220">
        <v>892.5</v>
      </c>
      <c r="G21" s="220">
        <v>794.99147242751576</v>
      </c>
      <c r="H21" s="220">
        <v>18387.900000000001</v>
      </c>
      <c r="I21" s="220">
        <v>1024.8</v>
      </c>
      <c r="J21" s="220">
        <v>1419.6000000000001</v>
      </c>
      <c r="K21" s="220">
        <v>1247.0820396413944</v>
      </c>
      <c r="L21" s="221">
        <v>186373.5</v>
      </c>
    </row>
    <row r="22" spans="2:12" ht="14.1" customHeight="1" x14ac:dyDescent="0.15">
      <c r="B22" s="179" t="s">
        <v>154</v>
      </c>
      <c r="C22" s="171">
        <v>1</v>
      </c>
      <c r="D22" s="184" t="s">
        <v>152</v>
      </c>
      <c r="E22" s="220">
        <v>682.5</v>
      </c>
      <c r="F22" s="220">
        <v>945.10500000000002</v>
      </c>
      <c r="G22" s="221">
        <v>815.07331408214179</v>
      </c>
      <c r="H22" s="220">
        <v>26041.8</v>
      </c>
      <c r="I22" s="220">
        <v>956.55000000000007</v>
      </c>
      <c r="J22" s="220">
        <v>1443.75</v>
      </c>
      <c r="K22" s="220">
        <v>1269.5173566735332</v>
      </c>
      <c r="L22" s="221">
        <v>220149.39999999997</v>
      </c>
    </row>
    <row r="23" spans="2:12" ht="14.1" customHeight="1" x14ac:dyDescent="0.15">
      <c r="B23" s="179"/>
      <c r="C23" s="171">
        <v>2</v>
      </c>
      <c r="D23" s="184"/>
      <c r="E23" s="220">
        <v>682.5</v>
      </c>
      <c r="F23" s="220">
        <v>945</v>
      </c>
      <c r="G23" s="220">
        <v>784.23138841773687</v>
      </c>
      <c r="H23" s="220">
        <v>23794.1</v>
      </c>
      <c r="I23" s="220">
        <v>997.5</v>
      </c>
      <c r="J23" s="220">
        <v>1522.5</v>
      </c>
      <c r="K23" s="220">
        <v>1303.3016823392604</v>
      </c>
      <c r="L23" s="221">
        <v>196736.59999999998</v>
      </c>
    </row>
    <row r="24" spans="2:12" ht="14.1" customHeight="1" x14ac:dyDescent="0.15">
      <c r="B24" s="179"/>
      <c r="C24" s="171">
        <v>3</v>
      </c>
      <c r="D24" s="184"/>
      <c r="E24" s="220">
        <v>682.5</v>
      </c>
      <c r="F24" s="220">
        <v>945</v>
      </c>
      <c r="G24" s="220">
        <v>780.72214861332964</v>
      </c>
      <c r="H24" s="220">
        <v>15235</v>
      </c>
      <c r="I24" s="220">
        <v>1150.3799999999999</v>
      </c>
      <c r="J24" s="220">
        <v>1690.5</v>
      </c>
      <c r="K24" s="220">
        <v>1348.984540574118</v>
      </c>
      <c r="L24" s="221">
        <v>208591.5</v>
      </c>
    </row>
    <row r="25" spans="2:12" ht="14.1" customHeight="1" x14ac:dyDescent="0.15">
      <c r="B25" s="172"/>
      <c r="C25" s="176">
        <v>4</v>
      </c>
      <c r="D25" s="185"/>
      <c r="E25" s="197">
        <v>682.5</v>
      </c>
      <c r="F25" s="197">
        <v>997.5</v>
      </c>
      <c r="G25" s="197">
        <v>810.7009364382202</v>
      </c>
      <c r="H25" s="197">
        <v>15735.599999999999</v>
      </c>
      <c r="I25" s="197">
        <v>1160.25</v>
      </c>
      <c r="J25" s="197">
        <v>1690.5</v>
      </c>
      <c r="K25" s="197">
        <v>1344.0839786135693</v>
      </c>
      <c r="L25" s="196">
        <v>174429.90000000002</v>
      </c>
    </row>
    <row r="26" spans="2:12" x14ac:dyDescent="0.15">
      <c r="B26" s="208" t="s">
        <v>136</v>
      </c>
      <c r="C26" s="225"/>
      <c r="D26" s="226"/>
      <c r="E26" s="219"/>
      <c r="F26" s="220"/>
      <c r="G26" s="199"/>
      <c r="H26" s="220"/>
      <c r="I26" s="219"/>
      <c r="J26" s="220"/>
      <c r="K26" s="199"/>
      <c r="L26" s="220"/>
    </row>
    <row r="27" spans="2:12" x14ac:dyDescent="0.15">
      <c r="B27" s="208"/>
      <c r="C27" s="225"/>
      <c r="D27" s="226"/>
      <c r="E27" s="219"/>
      <c r="F27" s="220"/>
      <c r="G27" s="199"/>
      <c r="H27" s="220"/>
      <c r="I27" s="219"/>
      <c r="J27" s="220"/>
      <c r="K27" s="199"/>
      <c r="L27" s="220"/>
    </row>
    <row r="28" spans="2:12" x14ac:dyDescent="0.15">
      <c r="B28" s="205" t="s">
        <v>123</v>
      </c>
      <c r="C28" s="225"/>
      <c r="D28" s="226"/>
      <c r="E28" s="219"/>
      <c r="F28" s="220"/>
      <c r="G28" s="199"/>
      <c r="H28" s="220"/>
      <c r="I28" s="219"/>
      <c r="J28" s="220"/>
      <c r="K28" s="199"/>
      <c r="L28" s="220"/>
    </row>
    <row r="29" spans="2:12" x14ac:dyDescent="0.15">
      <c r="B29" s="227">
        <v>41002</v>
      </c>
      <c r="C29" s="228"/>
      <c r="D29" s="229">
        <v>41008</v>
      </c>
      <c r="E29" s="230">
        <v>682.5</v>
      </c>
      <c r="F29" s="230">
        <v>997.5</v>
      </c>
      <c r="G29" s="230">
        <v>784.53212484467531</v>
      </c>
      <c r="H29" s="263">
        <v>3739.4</v>
      </c>
      <c r="I29" s="230">
        <v>1160.25</v>
      </c>
      <c r="J29" s="230">
        <v>1522.5</v>
      </c>
      <c r="K29" s="230">
        <v>1362.2260980479145</v>
      </c>
      <c r="L29" s="263">
        <v>43220.4</v>
      </c>
    </row>
    <row r="30" spans="2:12" x14ac:dyDescent="0.15">
      <c r="B30" s="227" t="s">
        <v>124</v>
      </c>
      <c r="C30" s="228"/>
      <c r="D30" s="229"/>
      <c r="E30" s="219"/>
      <c r="F30" s="220"/>
      <c r="G30" s="199"/>
      <c r="H30" s="220"/>
      <c r="I30" s="219"/>
      <c r="J30" s="220"/>
      <c r="K30" s="199"/>
      <c r="L30" s="220"/>
    </row>
    <row r="31" spans="2:12" x14ac:dyDescent="0.15">
      <c r="B31" s="227">
        <v>41002</v>
      </c>
      <c r="C31" s="228"/>
      <c r="D31" s="229">
        <v>41008</v>
      </c>
      <c r="E31" s="230">
        <v>682.5</v>
      </c>
      <c r="F31" s="230">
        <v>997.5</v>
      </c>
      <c r="G31" s="230">
        <v>784.53212484467531</v>
      </c>
      <c r="H31" s="263">
        <v>3739.4</v>
      </c>
      <c r="I31" s="230">
        <v>1160.25</v>
      </c>
      <c r="J31" s="230">
        <v>1522.5</v>
      </c>
      <c r="K31" s="230">
        <v>1362.2260980479145</v>
      </c>
      <c r="L31" s="263">
        <v>43220.4</v>
      </c>
    </row>
    <row r="32" spans="2:12" x14ac:dyDescent="0.15">
      <c r="B32" s="227" t="s">
        <v>125</v>
      </c>
      <c r="C32" s="228"/>
      <c r="D32" s="229"/>
      <c r="E32" s="219"/>
      <c r="F32" s="220"/>
      <c r="G32" s="199"/>
      <c r="H32" s="220"/>
      <c r="I32" s="219"/>
      <c r="J32" s="220"/>
      <c r="K32" s="199"/>
      <c r="L32" s="220"/>
    </row>
    <row r="33" spans="2:13" x14ac:dyDescent="0.15">
      <c r="B33" s="227">
        <v>41009</v>
      </c>
      <c r="C33" s="228"/>
      <c r="D33" s="229">
        <v>41015</v>
      </c>
      <c r="E33" s="230">
        <v>682.5</v>
      </c>
      <c r="F33" s="230">
        <v>997.5</v>
      </c>
      <c r="G33" s="230">
        <v>833.37313213463347</v>
      </c>
      <c r="H33" s="263">
        <v>5942.4</v>
      </c>
      <c r="I33" s="230">
        <v>1176</v>
      </c>
      <c r="J33" s="230">
        <v>1659</v>
      </c>
      <c r="K33" s="230">
        <v>1327.5177454760478</v>
      </c>
      <c r="L33" s="263">
        <v>44844.7</v>
      </c>
    </row>
    <row r="34" spans="2:13" x14ac:dyDescent="0.15">
      <c r="B34" s="227" t="s">
        <v>126</v>
      </c>
      <c r="C34" s="228"/>
      <c r="D34" s="229"/>
      <c r="E34" s="219"/>
      <c r="F34" s="220"/>
      <c r="G34" s="199"/>
      <c r="H34" s="220"/>
      <c r="I34" s="219"/>
      <c r="J34" s="220"/>
      <c r="K34" s="199"/>
      <c r="L34" s="220"/>
    </row>
    <row r="35" spans="2:13" ht="12" customHeight="1" x14ac:dyDescent="0.15">
      <c r="B35" s="227">
        <v>41016</v>
      </c>
      <c r="C35" s="228"/>
      <c r="D35" s="229">
        <v>41022</v>
      </c>
      <c r="E35" s="264">
        <v>682.5</v>
      </c>
      <c r="F35" s="263">
        <v>997.5</v>
      </c>
      <c r="G35" s="225">
        <v>835.69830246913602</v>
      </c>
      <c r="H35" s="263">
        <v>3456.7</v>
      </c>
      <c r="I35" s="264">
        <v>1164.3450000000003</v>
      </c>
      <c r="J35" s="263">
        <v>1659</v>
      </c>
      <c r="K35" s="225">
        <v>1349.1784746825208</v>
      </c>
      <c r="L35" s="263">
        <v>57839</v>
      </c>
    </row>
    <row r="36" spans="2:13" ht="12" customHeight="1" x14ac:dyDescent="0.15">
      <c r="B36" s="227" t="s">
        <v>127</v>
      </c>
      <c r="C36" s="228"/>
      <c r="D36" s="229"/>
      <c r="E36" s="219"/>
      <c r="F36" s="220"/>
      <c r="G36" s="199"/>
      <c r="H36" s="220"/>
      <c r="I36" s="219"/>
      <c r="J36" s="220"/>
      <c r="K36" s="199"/>
      <c r="L36" s="220"/>
    </row>
    <row r="37" spans="2:13" ht="12" customHeight="1" x14ac:dyDescent="0.15">
      <c r="B37" s="238"/>
      <c r="C37" s="239"/>
      <c r="D37" s="240"/>
      <c r="E37" s="259"/>
      <c r="F37" s="259"/>
      <c r="G37" s="259"/>
      <c r="H37" s="268"/>
      <c r="I37" s="259"/>
      <c r="J37" s="259"/>
      <c r="K37" s="259"/>
      <c r="L37" s="268"/>
    </row>
    <row r="38" spans="2:13" ht="6" customHeight="1" x14ac:dyDescent="0.15">
      <c r="B38" s="206"/>
      <c r="C38" s="225"/>
      <c r="D38" s="225"/>
      <c r="E38" s="199"/>
      <c r="F38" s="199"/>
      <c r="G38" s="199"/>
      <c r="H38" s="199"/>
      <c r="I38" s="199"/>
      <c r="J38" s="199"/>
      <c r="K38" s="199"/>
      <c r="L38" s="199"/>
    </row>
    <row r="39" spans="2:13" ht="12.75" customHeight="1" x14ac:dyDescent="0.15">
      <c r="B39" s="200"/>
      <c r="L39" s="199"/>
      <c r="M39" s="199"/>
    </row>
    <row r="40" spans="2:13" ht="12.75" customHeight="1" x14ac:dyDescent="0.15">
      <c r="B40" s="241"/>
      <c r="L40" s="199"/>
      <c r="M40" s="199"/>
    </row>
    <row r="41" spans="2:13" x14ac:dyDescent="0.15">
      <c r="B41" s="241"/>
      <c r="L41" s="199"/>
      <c r="M41" s="199"/>
    </row>
    <row r="42" spans="2:13" x14ac:dyDescent="0.15">
      <c r="B42" s="241"/>
      <c r="L42" s="199"/>
      <c r="M42" s="199"/>
    </row>
    <row r="43" spans="2:13" x14ac:dyDescent="0.15">
      <c r="L43" s="486"/>
      <c r="M43" s="199"/>
    </row>
    <row r="44" spans="2:13" x14ac:dyDescent="0.15">
      <c r="L44" s="199"/>
      <c r="M44" s="199"/>
    </row>
    <row r="45" spans="2:13" x14ac:dyDescent="0.15">
      <c r="L45" s="199"/>
      <c r="M45" s="199"/>
    </row>
    <row r="46" spans="2:13" x14ac:dyDescent="0.15">
      <c r="L46" s="199"/>
      <c r="M46" s="199"/>
    </row>
    <row r="47" spans="2:13" x14ac:dyDescent="0.15">
      <c r="L47" s="199"/>
      <c r="M47" s="19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33" x14ac:dyDescent="0.15">
      <c r="B3" s="157" t="s">
        <v>150</v>
      </c>
      <c r="Z3" s="156"/>
    </row>
    <row r="4" spans="2:33" ht="11.25" customHeight="1" x14ac:dyDescent="0.15">
      <c r="X4" s="158" t="s">
        <v>142</v>
      </c>
      <c r="Z4" s="156"/>
    </row>
    <row r="5" spans="2:33" ht="6" customHeight="1" x14ac:dyDescent="0.15">
      <c r="B5" s="173"/>
      <c r="C5" s="173"/>
      <c r="D5" s="173"/>
      <c r="E5" s="173"/>
      <c r="F5" s="156"/>
      <c r="I5" s="173"/>
      <c r="J5" s="156"/>
      <c r="Q5" s="173"/>
      <c r="R5" s="173"/>
      <c r="S5" s="173"/>
      <c r="T5" s="173"/>
      <c r="U5" s="173"/>
      <c r="V5" s="173"/>
      <c r="W5" s="173"/>
      <c r="X5" s="173"/>
      <c r="Z5" s="156"/>
    </row>
    <row r="6" spans="2:33" ht="13.5" customHeight="1" x14ac:dyDescent="0.15">
      <c r="B6" s="202"/>
      <c r="C6" s="203" t="s">
        <v>85</v>
      </c>
      <c r="D6" s="204"/>
      <c r="E6" s="726" t="s">
        <v>89</v>
      </c>
      <c r="F6" s="727"/>
      <c r="G6" s="727"/>
      <c r="H6" s="728"/>
      <c r="I6" s="726" t="s">
        <v>101</v>
      </c>
      <c r="J6" s="727"/>
      <c r="K6" s="727"/>
      <c r="L6" s="728"/>
      <c r="M6" s="726" t="s">
        <v>113</v>
      </c>
      <c r="N6" s="727"/>
      <c r="O6" s="727"/>
      <c r="P6" s="728"/>
      <c r="Q6" s="726" t="s">
        <v>155</v>
      </c>
      <c r="R6" s="727"/>
      <c r="S6" s="727"/>
      <c r="T6" s="728"/>
      <c r="U6" s="726" t="s">
        <v>156</v>
      </c>
      <c r="V6" s="727"/>
      <c r="W6" s="727"/>
      <c r="X6" s="728"/>
      <c r="Z6" s="177"/>
      <c r="AA6" s="165"/>
      <c r="AB6" s="165"/>
      <c r="AC6" s="165"/>
      <c r="AD6" s="165"/>
      <c r="AE6" s="165"/>
      <c r="AF6" s="165"/>
      <c r="AG6" s="165"/>
    </row>
    <row r="7" spans="2:33" ht="13.5" x14ac:dyDescent="0.15"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177"/>
      <c r="AA7" s="177"/>
      <c r="AB7" s="177"/>
      <c r="AC7" s="177"/>
      <c r="AD7" s="177"/>
      <c r="AE7" s="177"/>
      <c r="AF7" s="177"/>
      <c r="AG7" s="177"/>
    </row>
    <row r="8" spans="2:33" ht="13.5" x14ac:dyDescent="0.15"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77"/>
      <c r="AA8" s="177"/>
      <c r="AB8" s="177"/>
      <c r="AC8" s="177"/>
      <c r="AD8" s="177"/>
      <c r="AE8" s="177"/>
      <c r="AF8" s="177"/>
      <c r="AG8" s="177"/>
    </row>
    <row r="9" spans="2:33" s="198" customFormat="1" ht="14.1" customHeight="1" x14ac:dyDescent="0.15">
      <c r="B9" s="202" t="s">
        <v>0</v>
      </c>
      <c r="C9" s="210">
        <v>20</v>
      </c>
      <c r="D9" s="262" t="s">
        <v>1</v>
      </c>
      <c r="E9" s="219">
        <v>1050</v>
      </c>
      <c r="F9" s="220">
        <v>1775</v>
      </c>
      <c r="G9" s="199">
        <v>1372</v>
      </c>
      <c r="H9" s="220">
        <v>19736</v>
      </c>
      <c r="I9" s="219">
        <v>2516</v>
      </c>
      <c r="J9" s="220">
        <v>3255</v>
      </c>
      <c r="K9" s="199">
        <v>2791</v>
      </c>
      <c r="L9" s="220">
        <v>61367</v>
      </c>
      <c r="M9" s="219">
        <v>945</v>
      </c>
      <c r="N9" s="220">
        <v>1523</v>
      </c>
      <c r="O9" s="199">
        <v>1287</v>
      </c>
      <c r="P9" s="220">
        <v>218894</v>
      </c>
      <c r="Q9" s="219">
        <v>1399</v>
      </c>
      <c r="R9" s="220">
        <v>2363</v>
      </c>
      <c r="S9" s="199">
        <v>2020</v>
      </c>
      <c r="T9" s="220">
        <v>139200</v>
      </c>
      <c r="U9" s="219">
        <v>840</v>
      </c>
      <c r="V9" s="220">
        <v>1313</v>
      </c>
      <c r="W9" s="199">
        <v>1099</v>
      </c>
      <c r="X9" s="220">
        <v>103240</v>
      </c>
      <c r="Z9" s="177"/>
      <c r="AA9" s="177"/>
      <c r="AB9" s="177"/>
      <c r="AC9" s="177"/>
      <c r="AD9" s="177"/>
      <c r="AE9" s="177"/>
      <c r="AF9" s="177"/>
      <c r="AG9" s="177"/>
    </row>
    <row r="10" spans="2:33" s="198" customFormat="1" ht="14.1" customHeight="1" x14ac:dyDescent="0.15">
      <c r="B10" s="219"/>
      <c r="C10" s="210">
        <v>21</v>
      </c>
      <c r="D10" s="199"/>
      <c r="E10" s="219">
        <v>1155</v>
      </c>
      <c r="F10" s="220">
        <v>1365</v>
      </c>
      <c r="G10" s="199">
        <v>1339</v>
      </c>
      <c r="H10" s="220">
        <v>14803</v>
      </c>
      <c r="I10" s="219">
        <v>2310</v>
      </c>
      <c r="J10" s="220">
        <v>3255</v>
      </c>
      <c r="K10" s="199">
        <v>2608</v>
      </c>
      <c r="L10" s="220">
        <v>83037</v>
      </c>
      <c r="M10" s="219">
        <v>1029</v>
      </c>
      <c r="N10" s="220">
        <v>1418</v>
      </c>
      <c r="O10" s="199">
        <v>1225</v>
      </c>
      <c r="P10" s="220">
        <v>242130</v>
      </c>
      <c r="Q10" s="219">
        <v>1575</v>
      </c>
      <c r="R10" s="220">
        <v>2520</v>
      </c>
      <c r="S10" s="199">
        <v>2069</v>
      </c>
      <c r="T10" s="220">
        <v>163722</v>
      </c>
      <c r="U10" s="219">
        <v>788</v>
      </c>
      <c r="V10" s="220">
        <v>1260</v>
      </c>
      <c r="W10" s="199">
        <v>1041</v>
      </c>
      <c r="X10" s="220">
        <v>167961</v>
      </c>
      <c r="Z10" s="177"/>
      <c r="AA10" s="177"/>
      <c r="AB10" s="177"/>
      <c r="AC10" s="177"/>
      <c r="AD10" s="177"/>
      <c r="AE10" s="177"/>
      <c r="AF10" s="177"/>
      <c r="AG10" s="177"/>
    </row>
    <row r="11" spans="2:33" s="198" customFormat="1" ht="14.1" customHeight="1" x14ac:dyDescent="0.15">
      <c r="B11" s="219"/>
      <c r="C11" s="210">
        <v>22</v>
      </c>
      <c r="D11" s="221"/>
      <c r="E11" s="254">
        <v>1417.5</v>
      </c>
      <c r="F11" s="254">
        <v>1417.5</v>
      </c>
      <c r="G11" s="254">
        <v>1417.5</v>
      </c>
      <c r="H11" s="220">
        <v>7548</v>
      </c>
      <c r="I11" s="220">
        <v>2415</v>
      </c>
      <c r="J11" s="220">
        <v>3003</v>
      </c>
      <c r="K11" s="220">
        <v>2637</v>
      </c>
      <c r="L11" s="220">
        <v>58198</v>
      </c>
      <c r="M11" s="220">
        <v>924</v>
      </c>
      <c r="N11" s="220">
        <v>1313</v>
      </c>
      <c r="O11" s="220">
        <v>1103</v>
      </c>
      <c r="P11" s="220">
        <v>161857</v>
      </c>
      <c r="Q11" s="220">
        <v>1523</v>
      </c>
      <c r="R11" s="220">
        <v>2205</v>
      </c>
      <c r="S11" s="220">
        <v>1864</v>
      </c>
      <c r="T11" s="220">
        <v>128394</v>
      </c>
      <c r="U11" s="220">
        <v>714</v>
      </c>
      <c r="V11" s="220">
        <v>1260</v>
      </c>
      <c r="W11" s="220">
        <v>1015</v>
      </c>
      <c r="X11" s="221">
        <v>99678</v>
      </c>
      <c r="Z11" s="199"/>
      <c r="AA11" s="199"/>
      <c r="AB11" s="199"/>
      <c r="AC11" s="199"/>
      <c r="AD11" s="199"/>
      <c r="AE11" s="199"/>
    </row>
    <row r="12" spans="2:33" s="198" customFormat="1" ht="14.1" customHeight="1" x14ac:dyDescent="0.15">
      <c r="B12" s="214"/>
      <c r="C12" s="217">
        <v>23</v>
      </c>
      <c r="D12" s="196"/>
      <c r="E12" s="186">
        <v>1417.5</v>
      </c>
      <c r="F12" s="186">
        <v>1772.4</v>
      </c>
      <c r="G12" s="186">
        <v>1548.9994370637244</v>
      </c>
      <c r="H12" s="186">
        <v>7279.6</v>
      </c>
      <c r="I12" s="186">
        <v>2100</v>
      </c>
      <c r="J12" s="186">
        <v>3307.5</v>
      </c>
      <c r="K12" s="186">
        <v>2612.5615134968066</v>
      </c>
      <c r="L12" s="186">
        <v>35295.699999999997</v>
      </c>
      <c r="M12" s="186">
        <v>924</v>
      </c>
      <c r="N12" s="186">
        <v>1365</v>
      </c>
      <c r="O12" s="186">
        <v>1121.7995329385187</v>
      </c>
      <c r="P12" s="186">
        <v>96730.3</v>
      </c>
      <c r="Q12" s="186">
        <v>945</v>
      </c>
      <c r="R12" s="186">
        <v>2100</v>
      </c>
      <c r="S12" s="186">
        <v>1684.816654278002</v>
      </c>
      <c r="T12" s="186">
        <v>86099.699999999983</v>
      </c>
      <c r="U12" s="186">
        <v>787.5</v>
      </c>
      <c r="V12" s="186">
        <v>1260</v>
      </c>
      <c r="W12" s="186">
        <v>961.20934456639372</v>
      </c>
      <c r="X12" s="187">
        <v>62141.200000000004</v>
      </c>
      <c r="Z12" s="177"/>
      <c r="AA12" s="177"/>
      <c r="AB12" s="177"/>
      <c r="AC12" s="177"/>
      <c r="AD12" s="177"/>
      <c r="AE12" s="199"/>
    </row>
    <row r="13" spans="2:33" s="198" customFormat="1" ht="14.1" customHeight="1" x14ac:dyDescent="0.15">
      <c r="B13" s="179" t="s">
        <v>151</v>
      </c>
      <c r="C13" s="171">
        <v>4</v>
      </c>
      <c r="D13" s="184" t="s">
        <v>157</v>
      </c>
      <c r="E13" s="254">
        <v>0</v>
      </c>
      <c r="F13" s="254">
        <v>0</v>
      </c>
      <c r="G13" s="254">
        <v>0</v>
      </c>
      <c r="H13" s="254">
        <v>426</v>
      </c>
      <c r="I13" s="263">
        <v>2572.5</v>
      </c>
      <c r="J13" s="263">
        <v>2940</v>
      </c>
      <c r="K13" s="263">
        <v>2641.9486479781694</v>
      </c>
      <c r="L13" s="220">
        <v>2336.1999999999998</v>
      </c>
      <c r="M13" s="263">
        <v>997.5</v>
      </c>
      <c r="N13" s="263">
        <v>1365</v>
      </c>
      <c r="O13" s="263">
        <v>1133.9457423580784</v>
      </c>
      <c r="P13" s="220">
        <v>9948</v>
      </c>
      <c r="Q13" s="220">
        <v>1443.75</v>
      </c>
      <c r="R13" s="220">
        <v>1785</v>
      </c>
      <c r="S13" s="220">
        <v>1641.1427409516064</v>
      </c>
      <c r="T13" s="220">
        <v>9590.4</v>
      </c>
      <c r="U13" s="220">
        <v>840</v>
      </c>
      <c r="V13" s="220">
        <v>1071</v>
      </c>
      <c r="W13" s="220">
        <v>953.10989611809748</v>
      </c>
      <c r="X13" s="221">
        <v>6719</v>
      </c>
      <c r="Z13" s="199"/>
      <c r="AA13" s="199"/>
      <c r="AB13" s="199"/>
      <c r="AC13" s="199"/>
      <c r="AD13" s="199"/>
      <c r="AE13" s="199"/>
    </row>
    <row r="14" spans="2:33" s="198" customFormat="1" ht="14.1" customHeight="1" x14ac:dyDescent="0.15">
      <c r="B14" s="179"/>
      <c r="C14" s="171">
        <v>5</v>
      </c>
      <c r="D14" s="184"/>
      <c r="E14" s="254">
        <v>0</v>
      </c>
      <c r="F14" s="254">
        <v>0</v>
      </c>
      <c r="G14" s="254">
        <v>0</v>
      </c>
      <c r="H14" s="254">
        <v>701.1</v>
      </c>
      <c r="I14" s="263">
        <v>2572.5</v>
      </c>
      <c r="J14" s="263">
        <v>2917.9500000000003</v>
      </c>
      <c r="K14" s="263">
        <v>2656.6045442941022</v>
      </c>
      <c r="L14" s="220">
        <v>1770.5</v>
      </c>
      <c r="M14" s="263">
        <v>997.5</v>
      </c>
      <c r="N14" s="263">
        <v>1365</v>
      </c>
      <c r="O14" s="263">
        <v>1113.1705353580394</v>
      </c>
      <c r="P14" s="220">
        <v>7134.3</v>
      </c>
      <c r="Q14" s="220">
        <v>1533</v>
      </c>
      <c r="R14" s="220">
        <v>1995</v>
      </c>
      <c r="S14" s="220">
        <v>1758.9984761563294</v>
      </c>
      <c r="T14" s="220">
        <v>9037.4</v>
      </c>
      <c r="U14" s="220">
        <v>892.5</v>
      </c>
      <c r="V14" s="220">
        <v>1155</v>
      </c>
      <c r="W14" s="220">
        <v>946.61909448818903</v>
      </c>
      <c r="X14" s="221">
        <v>5238.3</v>
      </c>
      <c r="Z14" s="199"/>
      <c r="AA14" s="199"/>
      <c r="AB14" s="199"/>
      <c r="AC14" s="199"/>
      <c r="AD14" s="199"/>
      <c r="AE14" s="199"/>
    </row>
    <row r="15" spans="2:33" s="198" customFormat="1" ht="14.1" customHeight="1" x14ac:dyDescent="0.15">
      <c r="B15" s="179"/>
      <c r="C15" s="171">
        <v>6</v>
      </c>
      <c r="D15" s="184"/>
      <c r="E15" s="254">
        <v>0</v>
      </c>
      <c r="F15" s="254">
        <v>0</v>
      </c>
      <c r="G15" s="254">
        <v>0</v>
      </c>
      <c r="H15" s="254">
        <v>509.2</v>
      </c>
      <c r="I15" s="263">
        <v>2625</v>
      </c>
      <c r="J15" s="263">
        <v>3307.5</v>
      </c>
      <c r="K15" s="263">
        <v>2699.1944869246049</v>
      </c>
      <c r="L15" s="220">
        <v>4233.7</v>
      </c>
      <c r="M15" s="263">
        <v>945</v>
      </c>
      <c r="N15" s="263">
        <v>1365</v>
      </c>
      <c r="O15" s="263">
        <v>1141.1552424887941</v>
      </c>
      <c r="P15" s="220">
        <v>8846</v>
      </c>
      <c r="Q15" s="220">
        <v>1533</v>
      </c>
      <c r="R15" s="220">
        <v>1995</v>
      </c>
      <c r="S15" s="220">
        <v>1804.2748772292578</v>
      </c>
      <c r="T15" s="220">
        <v>6104.5</v>
      </c>
      <c r="U15" s="220">
        <v>840</v>
      </c>
      <c r="V15" s="220">
        <v>1155</v>
      </c>
      <c r="W15" s="220">
        <v>996.95230263157896</v>
      </c>
      <c r="X15" s="221">
        <v>7940</v>
      </c>
    </row>
    <row r="16" spans="2:33" s="198" customFormat="1" ht="14.1" customHeight="1" x14ac:dyDescent="0.15">
      <c r="B16" s="179"/>
      <c r="C16" s="171">
        <v>7</v>
      </c>
      <c r="D16" s="184"/>
      <c r="E16" s="254">
        <v>0</v>
      </c>
      <c r="F16" s="254">
        <v>0</v>
      </c>
      <c r="G16" s="254">
        <v>0</v>
      </c>
      <c r="H16" s="269">
        <v>432.6</v>
      </c>
      <c r="I16" s="263">
        <v>2520</v>
      </c>
      <c r="J16" s="263">
        <v>2992.5</v>
      </c>
      <c r="K16" s="263">
        <v>2622.8578634682203</v>
      </c>
      <c r="L16" s="220">
        <v>1528.5</v>
      </c>
      <c r="M16" s="263">
        <v>945</v>
      </c>
      <c r="N16" s="263">
        <v>1365</v>
      </c>
      <c r="O16" s="263">
        <v>1131.3037140575079</v>
      </c>
      <c r="P16" s="220">
        <v>8531.2000000000007</v>
      </c>
      <c r="Q16" s="220">
        <v>1470</v>
      </c>
      <c r="R16" s="220">
        <v>2100</v>
      </c>
      <c r="S16" s="220">
        <v>1877.0297944851802</v>
      </c>
      <c r="T16" s="220">
        <v>7253.2</v>
      </c>
      <c r="U16" s="220">
        <v>787.5</v>
      </c>
      <c r="V16" s="220">
        <v>1123.5</v>
      </c>
      <c r="W16" s="220">
        <v>981.87757527733754</v>
      </c>
      <c r="X16" s="221">
        <v>6895</v>
      </c>
    </row>
    <row r="17" spans="2:30" s="198" customFormat="1" ht="14.1" customHeight="1" x14ac:dyDescent="0.15">
      <c r="B17" s="179"/>
      <c r="C17" s="171">
        <v>8</v>
      </c>
      <c r="D17" s="184"/>
      <c r="E17" s="254">
        <v>0</v>
      </c>
      <c r="F17" s="254">
        <v>0</v>
      </c>
      <c r="G17" s="254">
        <v>0</v>
      </c>
      <c r="H17" s="269">
        <v>794.1</v>
      </c>
      <c r="I17" s="263">
        <v>2415</v>
      </c>
      <c r="J17" s="263">
        <v>2730</v>
      </c>
      <c r="K17" s="263">
        <v>2591.3639920093219</v>
      </c>
      <c r="L17" s="220">
        <v>1021.1</v>
      </c>
      <c r="M17" s="263">
        <v>945</v>
      </c>
      <c r="N17" s="263">
        <v>1365</v>
      </c>
      <c r="O17" s="263">
        <v>1134.8651344319164</v>
      </c>
      <c r="P17" s="220">
        <v>7983.8</v>
      </c>
      <c r="Q17" s="220">
        <v>1522.5</v>
      </c>
      <c r="R17" s="220">
        <v>2100</v>
      </c>
      <c r="S17" s="220">
        <v>1897.5881836280598</v>
      </c>
      <c r="T17" s="220">
        <v>5959.4</v>
      </c>
      <c r="U17" s="220">
        <v>787.5</v>
      </c>
      <c r="V17" s="220">
        <v>1123.5</v>
      </c>
      <c r="W17" s="220">
        <v>985.61265646731567</v>
      </c>
      <c r="X17" s="221">
        <v>3250.7</v>
      </c>
    </row>
    <row r="18" spans="2:30" s="198" customFormat="1" ht="14.1" customHeight="1" x14ac:dyDescent="0.15">
      <c r="B18" s="179"/>
      <c r="C18" s="171">
        <v>9</v>
      </c>
      <c r="D18" s="184"/>
      <c r="E18" s="254">
        <v>0</v>
      </c>
      <c r="F18" s="254">
        <v>0</v>
      </c>
      <c r="G18" s="254">
        <v>0</v>
      </c>
      <c r="H18" s="254">
        <v>1333.2</v>
      </c>
      <c r="I18" s="270">
        <v>0</v>
      </c>
      <c r="J18" s="270">
        <v>0</v>
      </c>
      <c r="K18" s="270">
        <v>0</v>
      </c>
      <c r="L18" s="220">
        <v>1679.5</v>
      </c>
      <c r="M18" s="263">
        <v>945</v>
      </c>
      <c r="N18" s="263">
        <v>1365</v>
      </c>
      <c r="O18" s="263">
        <v>1162.209714950553</v>
      </c>
      <c r="P18" s="220">
        <v>3156.1</v>
      </c>
      <c r="Q18" s="220">
        <v>1522.5</v>
      </c>
      <c r="R18" s="220">
        <v>2100</v>
      </c>
      <c r="S18" s="220">
        <v>1904.3901273885356</v>
      </c>
      <c r="T18" s="220">
        <v>3393.8</v>
      </c>
      <c r="U18" s="220">
        <v>787.5</v>
      </c>
      <c r="V18" s="220">
        <v>1155</v>
      </c>
      <c r="W18" s="220">
        <v>1010.4549247382203</v>
      </c>
      <c r="X18" s="221">
        <v>3001.4</v>
      </c>
    </row>
    <row r="19" spans="2:30" s="198" customFormat="1" ht="14.1" customHeight="1" x14ac:dyDescent="0.15">
      <c r="B19" s="179"/>
      <c r="C19" s="171">
        <v>10</v>
      </c>
      <c r="D19" s="184"/>
      <c r="E19" s="254">
        <v>1501.5</v>
      </c>
      <c r="F19" s="254">
        <v>1772.4</v>
      </c>
      <c r="G19" s="254">
        <v>1570.5127899045017</v>
      </c>
      <c r="H19" s="254">
        <v>670.7</v>
      </c>
      <c r="I19" s="263">
        <v>2730</v>
      </c>
      <c r="J19" s="263">
        <v>2730</v>
      </c>
      <c r="K19" s="263">
        <v>2730</v>
      </c>
      <c r="L19" s="220">
        <v>4837.8999999999996</v>
      </c>
      <c r="M19" s="263">
        <v>945</v>
      </c>
      <c r="N19" s="263">
        <v>1365</v>
      </c>
      <c r="O19" s="263">
        <v>1137.4003611356568</v>
      </c>
      <c r="P19" s="220">
        <v>10523.2</v>
      </c>
      <c r="Q19" s="220">
        <v>1260</v>
      </c>
      <c r="R19" s="220">
        <v>2100</v>
      </c>
      <c r="S19" s="220">
        <v>1790.610518662143</v>
      </c>
      <c r="T19" s="220">
        <v>3830.4</v>
      </c>
      <c r="U19" s="220">
        <v>787.5</v>
      </c>
      <c r="V19" s="220">
        <v>1260</v>
      </c>
      <c r="W19" s="220">
        <v>985.2699957680918</v>
      </c>
      <c r="X19" s="221">
        <v>2686.8</v>
      </c>
    </row>
    <row r="20" spans="2:30" s="198" customFormat="1" ht="14.1" customHeight="1" x14ac:dyDescent="0.15">
      <c r="B20" s="179"/>
      <c r="C20" s="171">
        <v>11</v>
      </c>
      <c r="D20" s="184"/>
      <c r="E20" s="254">
        <v>1512</v>
      </c>
      <c r="F20" s="254">
        <v>1686.3000000000002</v>
      </c>
      <c r="G20" s="254">
        <v>1527.0995951417003</v>
      </c>
      <c r="H20" s="254">
        <v>778</v>
      </c>
      <c r="I20" s="263">
        <v>2992.5</v>
      </c>
      <c r="J20" s="263">
        <v>2992.5</v>
      </c>
      <c r="K20" s="263">
        <v>2992.5000000000005</v>
      </c>
      <c r="L20" s="220">
        <v>3300.2</v>
      </c>
      <c r="M20" s="263">
        <v>924</v>
      </c>
      <c r="N20" s="263">
        <v>1365</v>
      </c>
      <c r="O20" s="263">
        <v>1148.0373942000836</v>
      </c>
      <c r="P20" s="220">
        <v>6927</v>
      </c>
      <c r="Q20" s="220">
        <v>1050</v>
      </c>
      <c r="R20" s="220">
        <v>1890</v>
      </c>
      <c r="S20" s="220">
        <v>1510.5400725809973</v>
      </c>
      <c r="T20" s="220">
        <v>5660.7</v>
      </c>
      <c r="U20" s="220">
        <v>840</v>
      </c>
      <c r="V20" s="220">
        <v>1102.5</v>
      </c>
      <c r="W20" s="220">
        <v>955.45661808894249</v>
      </c>
      <c r="X20" s="221">
        <v>4830.8</v>
      </c>
    </row>
    <row r="21" spans="2:30" s="198" customFormat="1" ht="14.1" customHeight="1" x14ac:dyDescent="0.15">
      <c r="B21" s="179"/>
      <c r="C21" s="171">
        <v>12</v>
      </c>
      <c r="D21" s="184"/>
      <c r="E21" s="254">
        <v>0</v>
      </c>
      <c r="F21" s="254">
        <v>0</v>
      </c>
      <c r="G21" s="254">
        <v>0</v>
      </c>
      <c r="H21" s="254">
        <v>100.2</v>
      </c>
      <c r="I21" s="263">
        <v>2100</v>
      </c>
      <c r="J21" s="263">
        <v>2992.5</v>
      </c>
      <c r="K21" s="263">
        <v>2373.0843508997432</v>
      </c>
      <c r="L21" s="220">
        <v>2315.1</v>
      </c>
      <c r="M21" s="263">
        <v>924</v>
      </c>
      <c r="N21" s="263">
        <v>1291.5</v>
      </c>
      <c r="O21" s="263">
        <v>1038.1436100401941</v>
      </c>
      <c r="P21" s="220">
        <v>8702.7000000000007</v>
      </c>
      <c r="Q21" s="220">
        <v>945</v>
      </c>
      <c r="R21" s="220">
        <v>1732.5</v>
      </c>
      <c r="S21" s="220">
        <v>1554.5980444280074</v>
      </c>
      <c r="T21" s="220">
        <v>9556.7000000000007</v>
      </c>
      <c r="U21" s="220">
        <v>787.5</v>
      </c>
      <c r="V21" s="220">
        <v>1102.5</v>
      </c>
      <c r="W21" s="220">
        <v>916.45147288616261</v>
      </c>
      <c r="X21" s="221">
        <v>6293</v>
      </c>
      <c r="Z21" s="199"/>
      <c r="AA21" s="199"/>
      <c r="AB21" s="199"/>
      <c r="AC21" s="199"/>
      <c r="AD21" s="199"/>
    </row>
    <row r="22" spans="2:30" s="198" customFormat="1" ht="14.1" customHeight="1" x14ac:dyDescent="0.15">
      <c r="B22" s="179"/>
      <c r="C22" s="171">
        <v>1</v>
      </c>
      <c r="D22" s="184"/>
      <c r="E22" s="254">
        <v>0</v>
      </c>
      <c r="F22" s="254">
        <v>0</v>
      </c>
      <c r="G22" s="254">
        <v>0</v>
      </c>
      <c r="H22" s="254">
        <v>423.4</v>
      </c>
      <c r="I22" s="254">
        <v>0</v>
      </c>
      <c r="J22" s="254">
        <v>0</v>
      </c>
      <c r="K22" s="254">
        <v>0</v>
      </c>
      <c r="L22" s="220">
        <v>913.9</v>
      </c>
      <c r="M22" s="263">
        <v>945</v>
      </c>
      <c r="N22" s="263">
        <v>1365</v>
      </c>
      <c r="O22" s="263">
        <v>1156.9559695173584</v>
      </c>
      <c r="P22" s="220">
        <v>11567.6</v>
      </c>
      <c r="Q22" s="220">
        <v>1260</v>
      </c>
      <c r="R22" s="220">
        <v>2047.5</v>
      </c>
      <c r="S22" s="220">
        <v>1679.9142515993988</v>
      </c>
      <c r="T22" s="220">
        <v>7239.1</v>
      </c>
      <c r="U22" s="220">
        <v>840</v>
      </c>
      <c r="V22" s="220">
        <v>1155</v>
      </c>
      <c r="W22" s="220">
        <v>1049.6336574864524</v>
      </c>
      <c r="X22" s="221">
        <v>5798.7</v>
      </c>
      <c r="Z22" s="199"/>
      <c r="AA22" s="199"/>
      <c r="AB22" s="199"/>
      <c r="AC22" s="199"/>
      <c r="AD22" s="199"/>
    </row>
    <row r="23" spans="2:30" s="198" customFormat="1" ht="14.1" customHeight="1" x14ac:dyDescent="0.15">
      <c r="B23" s="179" t="s">
        <v>153</v>
      </c>
      <c r="C23" s="171">
        <v>2</v>
      </c>
      <c r="D23" s="184" t="s">
        <v>157</v>
      </c>
      <c r="E23" s="254">
        <v>0</v>
      </c>
      <c r="F23" s="254">
        <v>0</v>
      </c>
      <c r="G23" s="254">
        <v>0</v>
      </c>
      <c r="H23" s="254">
        <v>316.3</v>
      </c>
      <c r="I23" s="254">
        <v>1890</v>
      </c>
      <c r="J23" s="254">
        <v>2625</v>
      </c>
      <c r="K23" s="254">
        <v>2335.9444444444443</v>
      </c>
      <c r="L23" s="220">
        <v>949.3</v>
      </c>
      <c r="M23" s="263">
        <v>997.5</v>
      </c>
      <c r="N23" s="263">
        <v>1155</v>
      </c>
      <c r="O23" s="263">
        <v>1116.8114296351453</v>
      </c>
      <c r="P23" s="220">
        <v>4122.8999999999996</v>
      </c>
      <c r="Q23" s="220">
        <v>1260</v>
      </c>
      <c r="R23" s="220">
        <v>2257.5</v>
      </c>
      <c r="S23" s="220">
        <v>1784.4871291588893</v>
      </c>
      <c r="T23" s="220">
        <v>6092.7</v>
      </c>
      <c r="U23" s="220">
        <v>735</v>
      </c>
      <c r="V23" s="220">
        <v>1102.5</v>
      </c>
      <c r="W23" s="220">
        <v>936.82072511765705</v>
      </c>
      <c r="X23" s="221">
        <v>5111.1000000000004</v>
      </c>
      <c r="Z23" s="199"/>
      <c r="AA23" s="199"/>
      <c r="AB23" s="199"/>
      <c r="AC23" s="199"/>
      <c r="AD23" s="199"/>
    </row>
    <row r="24" spans="2:30" s="198" customFormat="1" ht="14.1" customHeight="1" x14ac:dyDescent="0.15">
      <c r="B24" s="179"/>
      <c r="C24" s="171">
        <v>3</v>
      </c>
      <c r="D24" s="184"/>
      <c r="E24" s="254">
        <v>0</v>
      </c>
      <c r="F24" s="254">
        <v>0</v>
      </c>
      <c r="G24" s="254">
        <v>0</v>
      </c>
      <c r="H24" s="254">
        <v>198.6</v>
      </c>
      <c r="I24" s="254">
        <v>0</v>
      </c>
      <c r="J24" s="254">
        <v>0</v>
      </c>
      <c r="K24" s="254">
        <v>0</v>
      </c>
      <c r="L24" s="220">
        <v>1576.1</v>
      </c>
      <c r="M24" s="263">
        <v>840</v>
      </c>
      <c r="N24" s="263">
        <v>1365</v>
      </c>
      <c r="O24" s="263">
        <v>1033.9740014762569</v>
      </c>
      <c r="P24" s="220">
        <v>6621.2</v>
      </c>
      <c r="Q24" s="220">
        <v>1050</v>
      </c>
      <c r="R24" s="220">
        <v>1942.5</v>
      </c>
      <c r="S24" s="220">
        <v>1575.6718926469709</v>
      </c>
      <c r="T24" s="220">
        <v>7911.7</v>
      </c>
      <c r="U24" s="220">
        <v>787.5</v>
      </c>
      <c r="V24" s="220">
        <v>1102.5</v>
      </c>
      <c r="W24" s="220">
        <v>913.36633202235566</v>
      </c>
      <c r="X24" s="221">
        <v>6384.8</v>
      </c>
      <c r="Z24" s="199"/>
      <c r="AA24" s="199"/>
      <c r="AB24" s="199"/>
      <c r="AC24" s="199"/>
      <c r="AD24" s="199"/>
    </row>
    <row r="25" spans="2:30" s="198" customFormat="1" ht="14.1" customHeight="1" x14ac:dyDescent="0.15">
      <c r="B25" s="172"/>
      <c r="C25" s="176">
        <v>4</v>
      </c>
      <c r="D25" s="185"/>
      <c r="E25" s="267">
        <v>0</v>
      </c>
      <c r="F25" s="267">
        <v>0</v>
      </c>
      <c r="G25" s="267">
        <v>0</v>
      </c>
      <c r="H25" s="267">
        <v>85.3</v>
      </c>
      <c r="I25" s="267">
        <v>1890</v>
      </c>
      <c r="J25" s="267">
        <v>2625</v>
      </c>
      <c r="K25" s="267">
        <v>2508.1272084805655</v>
      </c>
      <c r="L25" s="197">
        <v>609.29999999999995</v>
      </c>
      <c r="M25" s="268">
        <v>979.65000000000009</v>
      </c>
      <c r="N25" s="268">
        <v>1155</v>
      </c>
      <c r="O25" s="268">
        <v>1079.0386836027715</v>
      </c>
      <c r="P25" s="197">
        <v>5884.3</v>
      </c>
      <c r="Q25" s="197">
        <v>1155</v>
      </c>
      <c r="R25" s="197">
        <v>1837.5</v>
      </c>
      <c r="S25" s="197">
        <v>1501.2663743195371</v>
      </c>
      <c r="T25" s="197">
        <v>8301.7999999999993</v>
      </c>
      <c r="U25" s="197">
        <v>735</v>
      </c>
      <c r="V25" s="197">
        <v>892.5</v>
      </c>
      <c r="W25" s="197">
        <v>820.97365145228218</v>
      </c>
      <c r="X25" s="196">
        <v>8287.1</v>
      </c>
      <c r="Z25" s="199"/>
      <c r="AA25" s="199"/>
      <c r="AB25" s="199"/>
      <c r="AC25" s="199"/>
      <c r="AD25" s="199"/>
    </row>
    <row r="26" spans="2:30" ht="13.5" customHeight="1" x14ac:dyDescent="0.15">
      <c r="B26" s="219"/>
      <c r="C26" s="215" t="s">
        <v>85</v>
      </c>
      <c r="D26" s="218"/>
      <c r="E26" s="729" t="s">
        <v>143</v>
      </c>
      <c r="F26" s="730"/>
      <c r="G26" s="730"/>
      <c r="H26" s="731"/>
      <c r="I26" s="729" t="s">
        <v>144</v>
      </c>
      <c r="J26" s="730"/>
      <c r="K26" s="730"/>
      <c r="L26" s="731"/>
      <c r="M26" s="729" t="s">
        <v>158</v>
      </c>
      <c r="N26" s="730"/>
      <c r="O26" s="730"/>
      <c r="P26" s="731"/>
      <c r="Q26" s="169"/>
      <c r="R26" s="171"/>
      <c r="S26" s="171"/>
      <c r="T26" s="171"/>
      <c r="U26" s="171"/>
      <c r="V26" s="171"/>
      <c r="W26" s="171"/>
      <c r="X26" s="171"/>
      <c r="Z26" s="165"/>
      <c r="AA26" s="165"/>
      <c r="AB26" s="165"/>
      <c r="AC26" s="156"/>
      <c r="AD26" s="156"/>
    </row>
    <row r="27" spans="2:30" ht="13.5" x14ac:dyDescent="0.15">
      <c r="B27" s="205" t="s">
        <v>91</v>
      </c>
      <c r="C27" s="206"/>
      <c r="D27" s="207"/>
      <c r="E27" s="190" t="s">
        <v>92</v>
      </c>
      <c r="F27" s="170" t="s">
        <v>93</v>
      </c>
      <c r="G27" s="248" t="s">
        <v>94</v>
      </c>
      <c r="H27" s="170" t="s">
        <v>95</v>
      </c>
      <c r="I27" s="190" t="s">
        <v>92</v>
      </c>
      <c r="J27" s="170" t="s">
        <v>93</v>
      </c>
      <c r="K27" s="248" t="s">
        <v>94</v>
      </c>
      <c r="L27" s="170" t="s">
        <v>95</v>
      </c>
      <c r="M27" s="190" t="s">
        <v>92</v>
      </c>
      <c r="N27" s="170" t="s">
        <v>93</v>
      </c>
      <c r="O27" s="248" t="s">
        <v>94</v>
      </c>
      <c r="P27" s="170" t="s">
        <v>95</v>
      </c>
      <c r="Q27" s="169"/>
      <c r="R27" s="171"/>
      <c r="S27" s="171"/>
      <c r="T27" s="171"/>
      <c r="U27" s="171"/>
      <c r="V27" s="171"/>
      <c r="W27" s="171"/>
      <c r="X27" s="199"/>
      <c r="Y27" s="156"/>
      <c r="Z27" s="177"/>
      <c r="AA27" s="177"/>
      <c r="AB27" s="177"/>
      <c r="AC27" s="156"/>
      <c r="AD27" s="156"/>
    </row>
    <row r="28" spans="2:30" ht="13.5" x14ac:dyDescent="0.15">
      <c r="B28" s="214"/>
      <c r="C28" s="201"/>
      <c r="D28" s="201"/>
      <c r="E28" s="174"/>
      <c r="F28" s="175"/>
      <c r="G28" s="176" t="s">
        <v>96</v>
      </c>
      <c r="H28" s="175"/>
      <c r="I28" s="174"/>
      <c r="J28" s="175"/>
      <c r="K28" s="176" t="s">
        <v>96</v>
      </c>
      <c r="L28" s="175"/>
      <c r="M28" s="174"/>
      <c r="N28" s="175"/>
      <c r="O28" s="176" t="s">
        <v>96</v>
      </c>
      <c r="P28" s="175"/>
      <c r="Q28" s="169"/>
      <c r="R28" s="171"/>
      <c r="S28" s="171"/>
      <c r="T28" s="171"/>
      <c r="U28" s="171"/>
      <c r="V28" s="171"/>
      <c r="W28" s="171"/>
      <c r="X28" s="199"/>
      <c r="Y28" s="156"/>
      <c r="Z28" s="177"/>
      <c r="AA28" s="177"/>
      <c r="AB28" s="177"/>
      <c r="AC28" s="156"/>
      <c r="AD28" s="156"/>
    </row>
    <row r="29" spans="2:30" ht="13.5" x14ac:dyDescent="0.15">
      <c r="B29" s="202" t="s">
        <v>0</v>
      </c>
      <c r="C29" s="210">
        <v>20</v>
      </c>
      <c r="D29" s="262" t="s">
        <v>1</v>
      </c>
      <c r="E29" s="219">
        <v>2310</v>
      </c>
      <c r="F29" s="220">
        <v>2993</v>
      </c>
      <c r="G29" s="199">
        <v>2650</v>
      </c>
      <c r="H29" s="220">
        <v>91656</v>
      </c>
      <c r="I29" s="219">
        <v>2415</v>
      </c>
      <c r="J29" s="220">
        <v>3150</v>
      </c>
      <c r="K29" s="199">
        <v>2814</v>
      </c>
      <c r="L29" s="220">
        <v>172491</v>
      </c>
      <c r="M29" s="219">
        <v>1995</v>
      </c>
      <c r="N29" s="220">
        <v>2520</v>
      </c>
      <c r="O29" s="199">
        <v>2220</v>
      </c>
      <c r="P29" s="220">
        <v>16294</v>
      </c>
      <c r="Q29" s="219"/>
      <c r="R29" s="199"/>
      <c r="S29" s="199"/>
      <c r="T29" s="199"/>
      <c r="U29" s="199"/>
      <c r="V29" s="199"/>
      <c r="W29" s="199"/>
      <c r="X29" s="199"/>
      <c r="Y29" s="156"/>
      <c r="Z29" s="177"/>
      <c r="AA29" s="177"/>
      <c r="AB29" s="177"/>
      <c r="AC29" s="156"/>
      <c r="AD29" s="156"/>
    </row>
    <row r="30" spans="2:30" ht="13.5" x14ac:dyDescent="0.15">
      <c r="B30" s="219"/>
      <c r="C30" s="210">
        <v>21</v>
      </c>
      <c r="D30" s="199"/>
      <c r="E30" s="219">
        <v>1995</v>
      </c>
      <c r="F30" s="220">
        <v>2730</v>
      </c>
      <c r="G30" s="199">
        <v>2448</v>
      </c>
      <c r="H30" s="220">
        <v>124577</v>
      </c>
      <c r="I30" s="219">
        <v>2205</v>
      </c>
      <c r="J30" s="220">
        <v>3150</v>
      </c>
      <c r="K30" s="199">
        <v>2745</v>
      </c>
      <c r="L30" s="220">
        <v>184451</v>
      </c>
      <c r="M30" s="208" t="s">
        <v>147</v>
      </c>
      <c r="N30" s="271" t="s">
        <v>147</v>
      </c>
      <c r="O30" s="210" t="s">
        <v>147</v>
      </c>
      <c r="P30" s="271" t="s">
        <v>147</v>
      </c>
      <c r="Q30" s="219"/>
      <c r="R30" s="199"/>
      <c r="S30" s="199"/>
      <c r="T30" s="199"/>
      <c r="U30" s="199"/>
      <c r="V30" s="199"/>
      <c r="W30" s="199"/>
      <c r="X30" s="199"/>
      <c r="Y30" s="156"/>
      <c r="Z30" s="177"/>
      <c r="AA30" s="177"/>
      <c r="AB30" s="177"/>
      <c r="AC30" s="156"/>
      <c r="AD30" s="156"/>
    </row>
    <row r="31" spans="2:30" x14ac:dyDescent="0.15">
      <c r="B31" s="219"/>
      <c r="C31" s="210">
        <v>22</v>
      </c>
      <c r="D31" s="221"/>
      <c r="E31" s="220">
        <v>2310</v>
      </c>
      <c r="F31" s="220">
        <v>2730</v>
      </c>
      <c r="G31" s="220">
        <v>2468</v>
      </c>
      <c r="H31" s="220">
        <v>129620</v>
      </c>
      <c r="I31" s="220">
        <v>2520</v>
      </c>
      <c r="J31" s="220">
        <v>3012</v>
      </c>
      <c r="K31" s="220">
        <v>2798</v>
      </c>
      <c r="L31" s="220">
        <v>178692</v>
      </c>
      <c r="M31" s="271" t="s">
        <v>147</v>
      </c>
      <c r="N31" s="271" t="s">
        <v>147</v>
      </c>
      <c r="O31" s="271" t="s">
        <v>147</v>
      </c>
      <c r="P31" s="272" t="s">
        <v>147</v>
      </c>
      <c r="Q31" s="219"/>
      <c r="R31" s="199"/>
      <c r="S31" s="199"/>
      <c r="T31" s="199"/>
      <c r="U31" s="199"/>
      <c r="V31" s="199"/>
      <c r="W31" s="199"/>
      <c r="X31" s="486"/>
      <c r="Y31" s="156"/>
      <c r="Z31" s="156"/>
      <c r="AA31" s="156"/>
      <c r="AB31" s="156"/>
      <c r="AC31" s="156"/>
      <c r="AD31" s="156"/>
    </row>
    <row r="32" spans="2:30" ht="13.5" x14ac:dyDescent="0.15">
      <c r="B32" s="214"/>
      <c r="C32" s="217">
        <v>23</v>
      </c>
      <c r="D32" s="196"/>
      <c r="E32" s="186">
        <v>1890</v>
      </c>
      <c r="F32" s="186">
        <v>3051.3</v>
      </c>
      <c r="G32" s="186">
        <v>2397.0092499466218</v>
      </c>
      <c r="H32" s="186">
        <v>90087.9</v>
      </c>
      <c r="I32" s="186">
        <v>2100</v>
      </c>
      <c r="J32" s="186">
        <v>3608.8500000000004</v>
      </c>
      <c r="K32" s="186">
        <v>2694.4841436665088</v>
      </c>
      <c r="L32" s="186">
        <v>142417.80000000002</v>
      </c>
      <c r="M32" s="216" t="s">
        <v>147</v>
      </c>
      <c r="N32" s="216" t="s">
        <v>147</v>
      </c>
      <c r="O32" s="216" t="s">
        <v>147</v>
      </c>
      <c r="P32" s="216" t="s">
        <v>147</v>
      </c>
      <c r="Q32" s="199"/>
      <c r="R32" s="199"/>
      <c r="S32" s="199"/>
      <c r="T32" s="199"/>
      <c r="U32" s="199"/>
      <c r="V32" s="199"/>
      <c r="W32" s="199"/>
      <c r="X32" s="199"/>
      <c r="Y32" s="156"/>
      <c r="Z32" s="165"/>
      <c r="AA32" s="177"/>
      <c r="AB32" s="177"/>
      <c r="AC32" s="177"/>
      <c r="AD32" s="177"/>
    </row>
    <row r="33" spans="2:30" x14ac:dyDescent="0.15">
      <c r="B33" s="179" t="s">
        <v>151</v>
      </c>
      <c r="C33" s="171">
        <v>4</v>
      </c>
      <c r="D33" s="184" t="s">
        <v>157</v>
      </c>
      <c r="E33" s="220">
        <v>2100</v>
      </c>
      <c r="F33" s="220">
        <v>2625</v>
      </c>
      <c r="G33" s="220">
        <v>2360.9728892431103</v>
      </c>
      <c r="H33" s="220">
        <v>6526</v>
      </c>
      <c r="I33" s="220">
        <v>2520</v>
      </c>
      <c r="J33" s="220">
        <v>2835</v>
      </c>
      <c r="K33" s="220">
        <v>2676.2726095767034</v>
      </c>
      <c r="L33" s="220">
        <v>10899.7</v>
      </c>
      <c r="M33" s="257">
        <v>0</v>
      </c>
      <c r="N33" s="257">
        <v>0</v>
      </c>
      <c r="O33" s="257">
        <v>0</v>
      </c>
      <c r="P33" s="258">
        <v>0</v>
      </c>
      <c r="Q33" s="199"/>
      <c r="R33" s="199"/>
      <c r="S33" s="199"/>
      <c r="T33" s="199"/>
      <c r="U33" s="199"/>
      <c r="V33" s="199"/>
      <c r="W33" s="199"/>
      <c r="X33" s="199"/>
      <c r="Y33" s="156"/>
      <c r="Z33" s="156"/>
      <c r="AA33" s="156"/>
      <c r="AB33" s="156"/>
      <c r="AC33" s="156"/>
      <c r="AD33" s="156"/>
    </row>
    <row r="34" spans="2:30" x14ac:dyDescent="0.15">
      <c r="B34" s="179"/>
      <c r="C34" s="171">
        <v>5</v>
      </c>
      <c r="D34" s="184"/>
      <c r="E34" s="220">
        <v>2100</v>
      </c>
      <c r="F34" s="221">
        <v>2625</v>
      </c>
      <c r="G34" s="220">
        <v>2356.0274556573377</v>
      </c>
      <c r="H34" s="220">
        <v>7324.7</v>
      </c>
      <c r="I34" s="220">
        <v>2415</v>
      </c>
      <c r="J34" s="220">
        <v>2835</v>
      </c>
      <c r="K34" s="220">
        <v>2625.0909664780152</v>
      </c>
      <c r="L34" s="220">
        <v>13709.6</v>
      </c>
      <c r="M34" s="257">
        <v>0</v>
      </c>
      <c r="N34" s="257">
        <v>0</v>
      </c>
      <c r="O34" s="257">
        <v>0</v>
      </c>
      <c r="P34" s="258">
        <v>0</v>
      </c>
      <c r="Q34" s="199"/>
      <c r="R34" s="199"/>
      <c r="S34" s="199"/>
      <c r="T34" s="199"/>
      <c r="U34" s="199"/>
      <c r="V34" s="199"/>
      <c r="W34" s="199"/>
      <c r="X34" s="199"/>
      <c r="Y34" s="156"/>
    </row>
    <row r="35" spans="2:30" x14ac:dyDescent="0.15">
      <c r="B35" s="179"/>
      <c r="C35" s="171">
        <v>6</v>
      </c>
      <c r="D35" s="184"/>
      <c r="E35" s="220">
        <v>2100</v>
      </c>
      <c r="F35" s="220">
        <v>2625</v>
      </c>
      <c r="G35" s="220">
        <v>2376.1358042523684</v>
      </c>
      <c r="H35" s="220">
        <v>7765.7</v>
      </c>
      <c r="I35" s="220">
        <v>2415</v>
      </c>
      <c r="J35" s="220">
        <v>2835</v>
      </c>
      <c r="K35" s="220">
        <v>2643.2552867937088</v>
      </c>
      <c r="L35" s="220">
        <v>15027.5</v>
      </c>
      <c r="M35" s="257">
        <v>0</v>
      </c>
      <c r="N35" s="257">
        <v>0</v>
      </c>
      <c r="O35" s="257">
        <v>0</v>
      </c>
      <c r="P35" s="258"/>
      <c r="Q35" s="199"/>
      <c r="R35" s="199"/>
      <c r="S35" s="199"/>
      <c r="T35" s="199"/>
      <c r="U35" s="199"/>
      <c r="V35" s="199"/>
      <c r="W35" s="199"/>
      <c r="X35" s="199"/>
    </row>
    <row r="36" spans="2:30" x14ac:dyDescent="0.15">
      <c r="B36" s="179"/>
      <c r="C36" s="171">
        <v>7</v>
      </c>
      <c r="D36" s="184"/>
      <c r="E36" s="220">
        <v>1890</v>
      </c>
      <c r="F36" s="220">
        <v>2625</v>
      </c>
      <c r="G36" s="220">
        <v>2262.5499687695187</v>
      </c>
      <c r="H36" s="220">
        <v>6099.8</v>
      </c>
      <c r="I36" s="220">
        <v>2100</v>
      </c>
      <c r="J36" s="220">
        <v>2835</v>
      </c>
      <c r="K36" s="220">
        <v>2607.5840344756825</v>
      </c>
      <c r="L36" s="220">
        <v>8971.4</v>
      </c>
      <c r="M36" s="257">
        <v>0</v>
      </c>
      <c r="N36" s="257">
        <v>0</v>
      </c>
      <c r="O36" s="257">
        <v>0</v>
      </c>
      <c r="P36" s="258">
        <v>0</v>
      </c>
      <c r="Q36" s="199"/>
      <c r="R36" s="199"/>
      <c r="S36" s="199"/>
      <c r="T36" s="199"/>
      <c r="U36" s="199"/>
      <c r="V36" s="199"/>
      <c r="W36" s="199"/>
      <c r="X36" s="199"/>
    </row>
    <row r="37" spans="2:30" x14ac:dyDescent="0.15">
      <c r="B37" s="179"/>
      <c r="C37" s="171">
        <v>8</v>
      </c>
      <c r="D37" s="184"/>
      <c r="E37" s="220">
        <v>1890</v>
      </c>
      <c r="F37" s="220">
        <v>2625</v>
      </c>
      <c r="G37" s="221">
        <v>2236.883657763693</v>
      </c>
      <c r="H37" s="220">
        <v>5156.1000000000004</v>
      </c>
      <c r="I37" s="220">
        <v>2100</v>
      </c>
      <c r="J37" s="220">
        <v>2835</v>
      </c>
      <c r="K37" s="220">
        <v>2550.0952187833514</v>
      </c>
      <c r="L37" s="220">
        <v>10316.9</v>
      </c>
      <c r="M37" s="257">
        <v>0</v>
      </c>
      <c r="N37" s="258">
        <v>0</v>
      </c>
      <c r="O37" s="257">
        <v>0</v>
      </c>
      <c r="P37" s="258">
        <v>0</v>
      </c>
      <c r="Q37" s="199"/>
      <c r="R37" s="199"/>
      <c r="S37" s="199"/>
      <c r="T37" s="199"/>
      <c r="U37" s="199"/>
      <c r="V37" s="199"/>
      <c r="W37" s="199"/>
      <c r="X37" s="199"/>
    </row>
    <row r="38" spans="2:30" x14ac:dyDescent="0.15">
      <c r="B38" s="179"/>
      <c r="C38" s="171">
        <v>9</v>
      </c>
      <c r="D38" s="184"/>
      <c r="E38" s="220">
        <v>2100</v>
      </c>
      <c r="F38" s="220">
        <v>3051.3</v>
      </c>
      <c r="G38" s="220">
        <v>2574.1353180393003</v>
      </c>
      <c r="H38" s="220">
        <v>4693.3999999999996</v>
      </c>
      <c r="I38" s="220">
        <v>2415</v>
      </c>
      <c r="J38" s="220">
        <v>3465</v>
      </c>
      <c r="K38" s="220">
        <v>2836.5365917083564</v>
      </c>
      <c r="L38" s="220">
        <v>10160</v>
      </c>
      <c r="M38" s="257">
        <v>0</v>
      </c>
      <c r="N38" s="257">
        <v>0</v>
      </c>
      <c r="O38" s="257">
        <v>0</v>
      </c>
      <c r="P38" s="258">
        <v>0</v>
      </c>
      <c r="Q38" s="199"/>
      <c r="R38" s="199"/>
      <c r="S38" s="199"/>
      <c r="T38" s="199"/>
      <c r="U38" s="199"/>
      <c r="V38" s="199"/>
      <c r="W38" s="199"/>
      <c r="X38" s="199"/>
    </row>
    <row r="39" spans="2:30" x14ac:dyDescent="0.15">
      <c r="B39" s="179"/>
      <c r="C39" s="171">
        <v>10</v>
      </c>
      <c r="D39" s="184"/>
      <c r="E39" s="220">
        <v>2100</v>
      </c>
      <c r="F39" s="220">
        <v>3051.3</v>
      </c>
      <c r="G39" s="220">
        <v>2567.4510736084421</v>
      </c>
      <c r="H39" s="220">
        <v>6492.2</v>
      </c>
      <c r="I39" s="220">
        <v>2415</v>
      </c>
      <c r="J39" s="220">
        <v>3608.8500000000004</v>
      </c>
      <c r="K39" s="220">
        <v>2945.753314890776</v>
      </c>
      <c r="L39" s="220">
        <v>12244.8</v>
      </c>
      <c r="M39" s="257">
        <v>0</v>
      </c>
      <c r="N39" s="257">
        <v>0</v>
      </c>
      <c r="O39" s="257">
        <v>0</v>
      </c>
      <c r="P39" s="257">
        <v>0</v>
      </c>
      <c r="Q39" s="199"/>
      <c r="R39" s="199"/>
      <c r="S39" s="199"/>
      <c r="T39" s="199"/>
      <c r="U39" s="199"/>
      <c r="V39" s="199"/>
      <c r="W39" s="199"/>
      <c r="X39" s="199"/>
    </row>
    <row r="40" spans="2:30" x14ac:dyDescent="0.15">
      <c r="B40" s="179"/>
      <c r="C40" s="171">
        <v>11</v>
      </c>
      <c r="D40" s="184"/>
      <c r="E40" s="220">
        <v>1890</v>
      </c>
      <c r="F40" s="220">
        <v>2520</v>
      </c>
      <c r="G40" s="220">
        <v>2267.9617365710083</v>
      </c>
      <c r="H40" s="220">
        <v>10135</v>
      </c>
      <c r="I40" s="220">
        <v>2520</v>
      </c>
      <c r="J40" s="220">
        <v>3087</v>
      </c>
      <c r="K40" s="220">
        <v>2800.5840148443403</v>
      </c>
      <c r="L40" s="220">
        <v>12900.5</v>
      </c>
      <c r="M40" s="257">
        <v>0</v>
      </c>
      <c r="N40" s="257">
        <v>0</v>
      </c>
      <c r="O40" s="257">
        <v>0</v>
      </c>
      <c r="P40" s="258">
        <v>0</v>
      </c>
      <c r="Q40" s="199"/>
      <c r="R40" s="199"/>
      <c r="S40" s="199"/>
      <c r="T40" s="199"/>
      <c r="U40" s="199"/>
      <c r="V40" s="199"/>
      <c r="W40" s="199"/>
      <c r="X40" s="199"/>
    </row>
    <row r="41" spans="2:30" x14ac:dyDescent="0.15">
      <c r="B41" s="179"/>
      <c r="C41" s="171">
        <v>12</v>
      </c>
      <c r="D41" s="184"/>
      <c r="E41" s="220">
        <v>1995</v>
      </c>
      <c r="F41" s="220">
        <v>2625</v>
      </c>
      <c r="G41" s="220">
        <v>2378.7176949381128</v>
      </c>
      <c r="H41" s="220">
        <v>11751.4</v>
      </c>
      <c r="I41" s="220">
        <v>2520</v>
      </c>
      <c r="J41" s="220">
        <v>3150</v>
      </c>
      <c r="K41" s="220">
        <v>2836.730833744452</v>
      </c>
      <c r="L41" s="220">
        <v>14009.7</v>
      </c>
      <c r="M41" s="257">
        <v>0</v>
      </c>
      <c r="N41" s="257">
        <v>0</v>
      </c>
      <c r="O41" s="257">
        <v>0</v>
      </c>
      <c r="P41" s="258">
        <v>0</v>
      </c>
      <c r="Q41" s="199"/>
      <c r="R41" s="199"/>
      <c r="S41" s="199"/>
      <c r="T41" s="199"/>
      <c r="U41" s="199"/>
      <c r="V41" s="199"/>
      <c r="W41" s="199"/>
      <c r="X41" s="199"/>
    </row>
    <row r="42" spans="2:30" x14ac:dyDescent="0.15">
      <c r="B42" s="179" t="s">
        <v>153</v>
      </c>
      <c r="C42" s="171">
        <v>1</v>
      </c>
      <c r="D42" s="184" t="s">
        <v>157</v>
      </c>
      <c r="E42" s="220">
        <v>1890</v>
      </c>
      <c r="F42" s="220">
        <v>2520</v>
      </c>
      <c r="G42" s="220">
        <v>2205.1444806849458</v>
      </c>
      <c r="H42" s="220">
        <v>5478.8</v>
      </c>
      <c r="I42" s="220">
        <v>2310</v>
      </c>
      <c r="J42" s="220">
        <v>2940</v>
      </c>
      <c r="K42" s="220">
        <v>2626.5689398767795</v>
      </c>
      <c r="L42" s="220">
        <v>8568.5</v>
      </c>
      <c r="M42" s="257">
        <v>0</v>
      </c>
      <c r="N42" s="257">
        <v>0</v>
      </c>
      <c r="O42" s="257">
        <v>0</v>
      </c>
      <c r="P42" s="258">
        <v>0</v>
      </c>
      <c r="Q42" s="199"/>
      <c r="R42" s="199"/>
      <c r="S42" s="199"/>
      <c r="T42" s="199"/>
      <c r="U42" s="199"/>
      <c r="V42" s="199"/>
      <c r="W42" s="199"/>
      <c r="X42" s="199"/>
    </row>
    <row r="43" spans="2:30" x14ac:dyDescent="0.15">
      <c r="B43" s="179"/>
      <c r="C43" s="171">
        <v>2</v>
      </c>
      <c r="D43" s="184"/>
      <c r="E43" s="220">
        <v>1890</v>
      </c>
      <c r="F43" s="220">
        <v>2310</v>
      </c>
      <c r="G43" s="220">
        <v>2099.804996993787</v>
      </c>
      <c r="H43" s="220">
        <v>6802.2</v>
      </c>
      <c r="I43" s="220">
        <v>2520</v>
      </c>
      <c r="J43" s="220">
        <v>3360</v>
      </c>
      <c r="K43" s="220">
        <v>2946.492342342342</v>
      </c>
      <c r="L43" s="220">
        <v>11580</v>
      </c>
      <c r="M43" s="257">
        <v>0</v>
      </c>
      <c r="N43" s="257">
        <v>0</v>
      </c>
      <c r="O43" s="257">
        <v>0</v>
      </c>
      <c r="P43" s="258">
        <v>0</v>
      </c>
      <c r="Q43" s="199"/>
      <c r="R43" s="199"/>
      <c r="S43" s="199"/>
      <c r="T43" s="199"/>
      <c r="U43" s="199"/>
      <c r="V43" s="199"/>
      <c r="W43" s="199"/>
      <c r="X43" s="199"/>
    </row>
    <row r="44" spans="2:30" x14ac:dyDescent="0.15">
      <c r="B44" s="179"/>
      <c r="C44" s="171">
        <v>3</v>
      </c>
      <c r="D44" s="184"/>
      <c r="E44" s="220">
        <v>1575</v>
      </c>
      <c r="F44" s="220">
        <v>2257.5</v>
      </c>
      <c r="G44" s="220">
        <v>1899.9330556093792</v>
      </c>
      <c r="H44" s="220">
        <v>4735.5</v>
      </c>
      <c r="I44" s="220">
        <v>1995</v>
      </c>
      <c r="J44" s="220">
        <v>2730</v>
      </c>
      <c r="K44" s="220">
        <v>2415.214664310954</v>
      </c>
      <c r="L44" s="220">
        <v>13385.9</v>
      </c>
      <c r="M44" s="257">
        <v>0</v>
      </c>
      <c r="N44" s="257">
        <v>0</v>
      </c>
      <c r="O44" s="257">
        <v>0</v>
      </c>
      <c r="P44" s="258">
        <v>0</v>
      </c>
      <c r="Q44" s="199"/>
      <c r="R44" s="199"/>
      <c r="S44" s="199"/>
      <c r="T44" s="199"/>
      <c r="U44" s="199"/>
      <c r="V44" s="199"/>
      <c r="W44" s="199"/>
      <c r="X44" s="199"/>
    </row>
    <row r="45" spans="2:30" x14ac:dyDescent="0.15">
      <c r="B45" s="172"/>
      <c r="C45" s="176">
        <v>4</v>
      </c>
      <c r="D45" s="185"/>
      <c r="E45" s="197">
        <v>1575</v>
      </c>
      <c r="F45" s="197">
        <v>2415</v>
      </c>
      <c r="G45" s="197">
        <v>1995.2481740235003</v>
      </c>
      <c r="H45" s="197">
        <v>5936.7</v>
      </c>
      <c r="I45" s="197">
        <v>2100</v>
      </c>
      <c r="J45" s="197">
        <v>2940</v>
      </c>
      <c r="K45" s="197">
        <v>2519.9528683470617</v>
      </c>
      <c r="L45" s="197">
        <v>10383.700000000001</v>
      </c>
      <c r="M45" s="259">
        <v>0</v>
      </c>
      <c r="N45" s="259">
        <v>0</v>
      </c>
      <c r="O45" s="259">
        <v>0</v>
      </c>
      <c r="P45" s="260">
        <v>0</v>
      </c>
      <c r="Q45" s="199"/>
      <c r="R45" s="199"/>
      <c r="S45" s="199"/>
      <c r="T45" s="199"/>
      <c r="U45" s="199"/>
      <c r="V45" s="199"/>
      <c r="W45" s="199"/>
      <c r="X45" s="199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625" style="198" customWidth="1"/>
    <col min="2" max="2" width="5.625" style="198" customWidth="1"/>
    <col min="3" max="3" width="2.75" style="198" customWidth="1"/>
    <col min="4" max="4" width="5.5" style="198" customWidth="1"/>
    <col min="5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9" width="5.875" style="198" customWidth="1"/>
    <col min="20" max="20" width="8.125" style="198" customWidth="1"/>
    <col min="21" max="23" width="5.875" style="198" customWidth="1"/>
    <col min="24" max="24" width="8.125" style="198" customWidth="1"/>
    <col min="25" max="16384" width="7.5" style="198"/>
  </cols>
  <sheetData>
    <row r="3" spans="2:32" x14ac:dyDescent="0.15">
      <c r="B3" s="198" t="s">
        <v>159</v>
      </c>
    </row>
    <row r="4" spans="2:32" x14ac:dyDescent="0.15">
      <c r="X4" s="200" t="s">
        <v>84</v>
      </c>
    </row>
    <row r="5" spans="2:32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Z5" s="199"/>
    </row>
    <row r="6" spans="2:32" ht="13.5" x14ac:dyDescent="0.15">
      <c r="B6" s="202"/>
      <c r="C6" s="203" t="s">
        <v>85</v>
      </c>
      <c r="D6" s="204"/>
      <c r="E6" s="222" t="s">
        <v>118</v>
      </c>
      <c r="F6" s="223"/>
      <c r="G6" s="223"/>
      <c r="H6" s="224"/>
      <c r="I6" s="222" t="s">
        <v>119</v>
      </c>
      <c r="J6" s="223"/>
      <c r="K6" s="223"/>
      <c r="L6" s="224"/>
      <c r="M6" s="222" t="s">
        <v>120</v>
      </c>
      <c r="N6" s="223"/>
      <c r="O6" s="223"/>
      <c r="P6" s="224"/>
      <c r="Q6" s="222" t="s">
        <v>122</v>
      </c>
      <c r="R6" s="223"/>
      <c r="S6" s="223"/>
      <c r="T6" s="224"/>
      <c r="U6" s="242" t="s">
        <v>130</v>
      </c>
      <c r="V6" s="243"/>
      <c r="W6" s="243"/>
      <c r="X6" s="244"/>
      <c r="Z6" s="177"/>
      <c r="AA6" s="165"/>
      <c r="AB6" s="165"/>
      <c r="AC6" s="165"/>
      <c r="AD6" s="165"/>
      <c r="AE6" s="165"/>
      <c r="AF6" s="199"/>
    </row>
    <row r="7" spans="2:32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  <c r="AF7" s="199"/>
    </row>
    <row r="8" spans="2:32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  <c r="AF8" s="199"/>
    </row>
    <row r="9" spans="2:32" ht="14.1" customHeight="1" x14ac:dyDescent="0.15">
      <c r="B9" s="202" t="s">
        <v>0</v>
      </c>
      <c r="C9" s="210">
        <v>20</v>
      </c>
      <c r="D9" s="262" t="s">
        <v>1</v>
      </c>
      <c r="E9" s="219">
        <v>1680</v>
      </c>
      <c r="F9" s="220">
        <v>3045</v>
      </c>
      <c r="G9" s="199">
        <v>2331</v>
      </c>
      <c r="H9" s="220">
        <v>719796</v>
      </c>
      <c r="I9" s="219">
        <v>1313</v>
      </c>
      <c r="J9" s="220">
        <v>2100</v>
      </c>
      <c r="K9" s="199">
        <v>1775</v>
      </c>
      <c r="L9" s="220">
        <v>801593</v>
      </c>
      <c r="M9" s="219">
        <v>1050</v>
      </c>
      <c r="N9" s="220">
        <v>1947</v>
      </c>
      <c r="O9" s="199">
        <v>1555</v>
      </c>
      <c r="P9" s="220">
        <v>283311</v>
      </c>
      <c r="Q9" s="219">
        <v>4095</v>
      </c>
      <c r="R9" s="220">
        <v>5880</v>
      </c>
      <c r="S9" s="199">
        <v>5010</v>
      </c>
      <c r="T9" s="220">
        <v>101266</v>
      </c>
      <c r="U9" s="219">
        <v>3438</v>
      </c>
      <c r="V9" s="220">
        <v>5145</v>
      </c>
      <c r="W9" s="199">
        <v>4168</v>
      </c>
      <c r="X9" s="220">
        <v>280147</v>
      </c>
      <c r="Z9" s="177"/>
      <c r="AA9" s="177"/>
      <c r="AB9" s="177"/>
      <c r="AC9" s="177"/>
      <c r="AD9" s="177"/>
      <c r="AE9" s="177"/>
      <c r="AF9" s="199"/>
    </row>
    <row r="10" spans="2:32" ht="14.1" customHeight="1" x14ac:dyDescent="0.15">
      <c r="B10" s="219"/>
      <c r="C10" s="210">
        <v>21</v>
      </c>
      <c r="D10" s="199"/>
      <c r="E10" s="219">
        <v>1575</v>
      </c>
      <c r="F10" s="220">
        <v>3150</v>
      </c>
      <c r="G10" s="199">
        <v>2178</v>
      </c>
      <c r="H10" s="220">
        <v>930765</v>
      </c>
      <c r="I10" s="219">
        <v>1260</v>
      </c>
      <c r="J10" s="220">
        <v>2100</v>
      </c>
      <c r="K10" s="199">
        <v>1662</v>
      </c>
      <c r="L10" s="220">
        <v>1039453</v>
      </c>
      <c r="M10" s="219">
        <v>1050</v>
      </c>
      <c r="N10" s="220">
        <v>1890</v>
      </c>
      <c r="O10" s="199">
        <v>1486</v>
      </c>
      <c r="P10" s="220">
        <v>347286</v>
      </c>
      <c r="Q10" s="219">
        <v>3360</v>
      </c>
      <c r="R10" s="220">
        <v>5880</v>
      </c>
      <c r="S10" s="199">
        <v>4407</v>
      </c>
      <c r="T10" s="220">
        <v>147433</v>
      </c>
      <c r="U10" s="219">
        <v>2832</v>
      </c>
      <c r="V10" s="220">
        <v>4830</v>
      </c>
      <c r="W10" s="199">
        <v>3636</v>
      </c>
      <c r="X10" s="220">
        <v>400717</v>
      </c>
      <c r="Z10" s="177"/>
      <c r="AA10" s="177"/>
      <c r="AB10" s="177"/>
      <c r="AC10" s="177"/>
      <c r="AD10" s="177"/>
      <c r="AE10" s="177"/>
      <c r="AF10" s="199"/>
    </row>
    <row r="11" spans="2:32" ht="14.1" customHeight="1" x14ac:dyDescent="0.15">
      <c r="B11" s="219"/>
      <c r="C11" s="210">
        <v>22</v>
      </c>
      <c r="D11" s="221"/>
      <c r="E11" s="220">
        <v>1680</v>
      </c>
      <c r="F11" s="220">
        <v>3465</v>
      </c>
      <c r="G11" s="220">
        <v>2212</v>
      </c>
      <c r="H11" s="220">
        <v>880717</v>
      </c>
      <c r="I11" s="220">
        <v>1155</v>
      </c>
      <c r="J11" s="220">
        <v>2153</v>
      </c>
      <c r="K11" s="220">
        <v>1685</v>
      </c>
      <c r="L11" s="220">
        <v>921387</v>
      </c>
      <c r="M11" s="220">
        <v>1050</v>
      </c>
      <c r="N11" s="199">
        <v>1985</v>
      </c>
      <c r="O11" s="221">
        <v>1467</v>
      </c>
      <c r="P11" s="220">
        <v>263404</v>
      </c>
      <c r="Q11" s="220">
        <v>3675</v>
      </c>
      <c r="R11" s="220">
        <v>5408</v>
      </c>
      <c r="S11" s="220">
        <v>4522</v>
      </c>
      <c r="T11" s="220">
        <v>146300</v>
      </c>
      <c r="U11" s="220">
        <v>2940</v>
      </c>
      <c r="V11" s="220">
        <v>5115</v>
      </c>
      <c r="W11" s="220">
        <v>3709</v>
      </c>
      <c r="X11" s="221">
        <v>376476</v>
      </c>
      <c r="Z11" s="199"/>
      <c r="AA11" s="199"/>
      <c r="AB11" s="199"/>
      <c r="AC11" s="199"/>
      <c r="AD11" s="199"/>
      <c r="AE11" s="199"/>
      <c r="AF11" s="199"/>
    </row>
    <row r="12" spans="2:32" ht="14.1" customHeight="1" x14ac:dyDescent="0.15">
      <c r="B12" s="214"/>
      <c r="C12" s="217">
        <v>23</v>
      </c>
      <c r="D12" s="196"/>
      <c r="E12" s="186">
        <v>1680</v>
      </c>
      <c r="F12" s="186">
        <v>3486</v>
      </c>
      <c r="G12" s="186">
        <v>2371.0546522069894</v>
      </c>
      <c r="H12" s="186">
        <v>497601.6999999999</v>
      </c>
      <c r="I12" s="186">
        <v>1365</v>
      </c>
      <c r="J12" s="186">
        <v>2205</v>
      </c>
      <c r="K12" s="186">
        <v>1785.4673109623191</v>
      </c>
      <c r="L12" s="186">
        <v>598208.79999999981</v>
      </c>
      <c r="M12" s="186">
        <v>1050</v>
      </c>
      <c r="N12" s="186">
        <v>1837.5</v>
      </c>
      <c r="O12" s="186">
        <v>1506.8147476125516</v>
      </c>
      <c r="P12" s="186">
        <v>121740.8</v>
      </c>
      <c r="Q12" s="186">
        <v>3990</v>
      </c>
      <c r="R12" s="186">
        <v>5565</v>
      </c>
      <c r="S12" s="186">
        <v>4695.0070345368704</v>
      </c>
      <c r="T12" s="186">
        <v>87444.800000000017</v>
      </c>
      <c r="U12" s="186">
        <v>3150</v>
      </c>
      <c r="V12" s="186">
        <v>4725</v>
      </c>
      <c r="W12" s="186">
        <v>3862.9979139957491</v>
      </c>
      <c r="X12" s="187">
        <v>210688.6</v>
      </c>
      <c r="Z12" s="177"/>
      <c r="AA12" s="177"/>
      <c r="AB12" s="177"/>
      <c r="AC12" s="177"/>
      <c r="AD12" s="177"/>
      <c r="AE12" s="199"/>
      <c r="AF12" s="199"/>
    </row>
    <row r="13" spans="2:32" ht="14.1" customHeight="1" x14ac:dyDescent="0.15">
      <c r="B13" s="179" t="s">
        <v>151</v>
      </c>
      <c r="C13" s="171">
        <v>4</v>
      </c>
      <c r="D13" s="184" t="s">
        <v>152</v>
      </c>
      <c r="E13" s="220">
        <v>1680</v>
      </c>
      <c r="F13" s="220">
        <v>2625</v>
      </c>
      <c r="G13" s="220">
        <v>2239.2081372411676</v>
      </c>
      <c r="H13" s="220">
        <v>47294</v>
      </c>
      <c r="I13" s="220">
        <v>1375.5</v>
      </c>
      <c r="J13" s="220">
        <v>2205</v>
      </c>
      <c r="K13" s="221">
        <v>1783.6728712883855</v>
      </c>
      <c r="L13" s="220">
        <v>65797.7</v>
      </c>
      <c r="M13" s="220">
        <v>1260</v>
      </c>
      <c r="N13" s="220">
        <v>1732.5</v>
      </c>
      <c r="O13" s="220">
        <v>1522.749517813603</v>
      </c>
      <c r="P13" s="220">
        <v>10647.5</v>
      </c>
      <c r="Q13" s="220">
        <v>4106.2349999999997</v>
      </c>
      <c r="R13" s="220">
        <v>5250</v>
      </c>
      <c r="S13" s="221">
        <v>4785.0129485936004</v>
      </c>
      <c r="T13" s="220">
        <v>8567.2000000000007</v>
      </c>
      <c r="U13" s="220">
        <v>3465</v>
      </c>
      <c r="V13" s="220">
        <v>4515</v>
      </c>
      <c r="W13" s="220">
        <v>3768.3123920213598</v>
      </c>
      <c r="X13" s="221">
        <v>13300.5</v>
      </c>
      <c r="Z13" s="165"/>
      <c r="AA13" s="177"/>
      <c r="AB13" s="177"/>
      <c r="AC13" s="177"/>
      <c r="AD13" s="177"/>
      <c r="AE13" s="199"/>
      <c r="AF13" s="199"/>
    </row>
    <row r="14" spans="2:32" ht="14.1" customHeight="1" x14ac:dyDescent="0.15">
      <c r="B14" s="179"/>
      <c r="C14" s="171">
        <v>5</v>
      </c>
      <c r="D14" s="184"/>
      <c r="E14" s="220">
        <v>1890</v>
      </c>
      <c r="F14" s="220">
        <v>2520</v>
      </c>
      <c r="G14" s="220">
        <v>2269.8992920724058</v>
      </c>
      <c r="H14" s="220">
        <v>50725.700000000004</v>
      </c>
      <c r="I14" s="220">
        <v>1575</v>
      </c>
      <c r="J14" s="220">
        <v>2100</v>
      </c>
      <c r="K14" s="220">
        <v>1842.8521302607094</v>
      </c>
      <c r="L14" s="220">
        <v>57482.9</v>
      </c>
      <c r="M14" s="220">
        <v>1365</v>
      </c>
      <c r="N14" s="220">
        <v>1805.4750000000001</v>
      </c>
      <c r="O14" s="220">
        <v>1533.5164173767955</v>
      </c>
      <c r="P14" s="220">
        <v>16307.099999999999</v>
      </c>
      <c r="Q14" s="220">
        <v>4200</v>
      </c>
      <c r="R14" s="220">
        <v>5040</v>
      </c>
      <c r="S14" s="220">
        <v>4736.568444090728</v>
      </c>
      <c r="T14" s="220">
        <v>10079.200000000001</v>
      </c>
      <c r="U14" s="220">
        <v>3465</v>
      </c>
      <c r="V14" s="220">
        <v>4200</v>
      </c>
      <c r="W14" s="220">
        <v>3767.3094286271448</v>
      </c>
      <c r="X14" s="221">
        <v>26571.8</v>
      </c>
      <c r="Z14" s="199"/>
      <c r="AA14" s="199"/>
      <c r="AB14" s="199"/>
      <c r="AC14" s="199"/>
      <c r="AD14" s="199"/>
      <c r="AE14" s="199"/>
      <c r="AF14" s="199"/>
    </row>
    <row r="15" spans="2:32" ht="14.1" customHeight="1" x14ac:dyDescent="0.15">
      <c r="B15" s="179"/>
      <c r="C15" s="171">
        <v>6</v>
      </c>
      <c r="D15" s="184"/>
      <c r="E15" s="220">
        <v>1785</v>
      </c>
      <c r="F15" s="220">
        <v>2520</v>
      </c>
      <c r="G15" s="220">
        <v>2247.0045342151338</v>
      </c>
      <c r="H15" s="220">
        <v>39042.100000000006</v>
      </c>
      <c r="I15" s="220">
        <v>1470</v>
      </c>
      <c r="J15" s="220">
        <v>2100</v>
      </c>
      <c r="K15" s="220">
        <v>1813.4967081199707</v>
      </c>
      <c r="L15" s="220">
        <v>46123.5</v>
      </c>
      <c r="M15" s="220">
        <v>1365</v>
      </c>
      <c r="N15" s="220">
        <v>1774.5</v>
      </c>
      <c r="O15" s="220">
        <v>1538.1639247613698</v>
      </c>
      <c r="P15" s="220">
        <v>10262.599999999999</v>
      </c>
      <c r="Q15" s="220">
        <v>4410</v>
      </c>
      <c r="R15" s="220">
        <v>5040</v>
      </c>
      <c r="S15" s="220">
        <v>4733.7515974440894</v>
      </c>
      <c r="T15" s="220">
        <v>7993.2000000000007</v>
      </c>
      <c r="U15" s="220">
        <v>3360</v>
      </c>
      <c r="V15" s="220">
        <v>4200</v>
      </c>
      <c r="W15" s="220">
        <v>3688.9150671508451</v>
      </c>
      <c r="X15" s="220">
        <v>17937.5</v>
      </c>
    </row>
    <row r="16" spans="2:32" ht="14.1" customHeight="1" x14ac:dyDescent="0.15">
      <c r="B16" s="179"/>
      <c r="C16" s="171">
        <v>7</v>
      </c>
      <c r="D16" s="184"/>
      <c r="E16" s="220">
        <v>1785</v>
      </c>
      <c r="F16" s="220">
        <v>2415</v>
      </c>
      <c r="G16" s="220">
        <v>2146.2200403417187</v>
      </c>
      <c r="H16" s="220">
        <v>27658.9</v>
      </c>
      <c r="I16" s="220">
        <v>1470</v>
      </c>
      <c r="J16" s="220">
        <v>2100</v>
      </c>
      <c r="K16" s="220">
        <v>1737.9267852834366</v>
      </c>
      <c r="L16" s="220">
        <v>31341.9</v>
      </c>
      <c r="M16" s="220">
        <v>1365</v>
      </c>
      <c r="N16" s="220">
        <v>1680</v>
      </c>
      <c r="O16" s="220">
        <v>1537.8756460355478</v>
      </c>
      <c r="P16" s="220">
        <v>6958.7000000000007</v>
      </c>
      <c r="Q16" s="220">
        <v>3990</v>
      </c>
      <c r="R16" s="220">
        <v>5040</v>
      </c>
      <c r="S16" s="220">
        <v>4440.1358851127143</v>
      </c>
      <c r="T16" s="220">
        <v>5641.4</v>
      </c>
      <c r="U16" s="220">
        <v>3360</v>
      </c>
      <c r="V16" s="220">
        <v>4200</v>
      </c>
      <c r="W16" s="220">
        <v>3689.2228546182241</v>
      </c>
      <c r="X16" s="221">
        <v>17064.7</v>
      </c>
    </row>
    <row r="17" spans="2:24" ht="14.1" customHeight="1" x14ac:dyDescent="0.15">
      <c r="B17" s="179"/>
      <c r="C17" s="171">
        <v>8</v>
      </c>
      <c r="D17" s="184"/>
      <c r="E17" s="220">
        <v>1890</v>
      </c>
      <c r="F17" s="220">
        <v>2394</v>
      </c>
      <c r="G17" s="220">
        <v>2167.2283832566932</v>
      </c>
      <c r="H17" s="220">
        <v>28042</v>
      </c>
      <c r="I17" s="220">
        <v>1470</v>
      </c>
      <c r="J17" s="220">
        <v>2077.9500000000003</v>
      </c>
      <c r="K17" s="220">
        <v>1732.6198966441989</v>
      </c>
      <c r="L17" s="220">
        <v>30639.399999999998</v>
      </c>
      <c r="M17" s="220">
        <v>1312.5</v>
      </c>
      <c r="N17" s="220">
        <v>1785</v>
      </c>
      <c r="O17" s="220">
        <v>1543.9830569037906</v>
      </c>
      <c r="P17" s="220">
        <v>10789.9</v>
      </c>
      <c r="Q17" s="220">
        <v>4095</v>
      </c>
      <c r="R17" s="220">
        <v>5040</v>
      </c>
      <c r="S17" s="220">
        <v>4519.12657794807</v>
      </c>
      <c r="T17" s="220">
        <v>6576.7</v>
      </c>
      <c r="U17" s="220">
        <v>3465</v>
      </c>
      <c r="V17" s="220">
        <v>4410</v>
      </c>
      <c r="W17" s="220">
        <v>3774.6159853940567</v>
      </c>
      <c r="X17" s="221">
        <v>16734.8</v>
      </c>
    </row>
    <row r="18" spans="2:24" ht="14.1" customHeight="1" x14ac:dyDescent="0.15">
      <c r="B18" s="179"/>
      <c r="C18" s="171">
        <v>9</v>
      </c>
      <c r="D18" s="184"/>
      <c r="E18" s="220">
        <v>1890</v>
      </c>
      <c r="F18" s="220">
        <v>2467.5</v>
      </c>
      <c r="G18" s="220">
        <v>2210.4701307092091</v>
      </c>
      <c r="H18" s="220">
        <v>25299</v>
      </c>
      <c r="I18" s="220">
        <v>1470</v>
      </c>
      <c r="J18" s="220">
        <v>1988.7</v>
      </c>
      <c r="K18" s="220">
        <v>1709.7098541118771</v>
      </c>
      <c r="L18" s="220">
        <v>26529.699999999997</v>
      </c>
      <c r="M18" s="220">
        <v>1312.5</v>
      </c>
      <c r="N18" s="220">
        <v>1837.5</v>
      </c>
      <c r="O18" s="220">
        <v>1581.4432603686639</v>
      </c>
      <c r="P18" s="220">
        <v>6343.1</v>
      </c>
      <c r="Q18" s="220">
        <v>4515</v>
      </c>
      <c r="R18" s="220">
        <v>5040</v>
      </c>
      <c r="S18" s="220">
        <v>4806.720975072305</v>
      </c>
      <c r="T18" s="220">
        <v>4816.5999999999995</v>
      </c>
      <c r="U18" s="220">
        <v>3665.7599999999998</v>
      </c>
      <c r="V18" s="220">
        <v>4410</v>
      </c>
      <c r="W18" s="220">
        <v>3979.6284424674554</v>
      </c>
      <c r="X18" s="221">
        <v>14060</v>
      </c>
    </row>
    <row r="19" spans="2:24" ht="14.1" customHeight="1" x14ac:dyDescent="0.15">
      <c r="B19" s="179"/>
      <c r="C19" s="171">
        <v>10</v>
      </c>
      <c r="D19" s="184"/>
      <c r="E19" s="220">
        <v>1995</v>
      </c>
      <c r="F19" s="220">
        <v>2415</v>
      </c>
      <c r="G19" s="220">
        <v>2228.8274324814683</v>
      </c>
      <c r="H19" s="220">
        <v>30962.199999999997</v>
      </c>
      <c r="I19" s="220">
        <v>1470</v>
      </c>
      <c r="J19" s="220">
        <v>1995</v>
      </c>
      <c r="K19" s="220">
        <v>1707.9300245767342</v>
      </c>
      <c r="L19" s="220">
        <v>34741.300000000003</v>
      </c>
      <c r="M19" s="220">
        <v>1050</v>
      </c>
      <c r="N19" s="220">
        <v>1690.5</v>
      </c>
      <c r="O19" s="220">
        <v>1452.4972197004083</v>
      </c>
      <c r="P19" s="220">
        <v>8104.1999999999989</v>
      </c>
      <c r="Q19" s="220">
        <v>4410</v>
      </c>
      <c r="R19" s="220">
        <v>5040</v>
      </c>
      <c r="S19" s="220">
        <v>4744.2003374286205</v>
      </c>
      <c r="T19" s="220">
        <v>5617.1</v>
      </c>
      <c r="U19" s="220">
        <v>3622.5</v>
      </c>
      <c r="V19" s="220">
        <v>4200</v>
      </c>
      <c r="W19" s="220">
        <v>3895.6653685614701</v>
      </c>
      <c r="X19" s="221">
        <v>15177</v>
      </c>
    </row>
    <row r="20" spans="2:24" ht="14.1" customHeight="1" x14ac:dyDescent="0.15">
      <c r="B20" s="179"/>
      <c r="C20" s="171">
        <v>11</v>
      </c>
      <c r="D20" s="184"/>
      <c r="E20" s="220">
        <v>2100</v>
      </c>
      <c r="F20" s="220">
        <v>2520</v>
      </c>
      <c r="G20" s="220">
        <v>2286.6289412848087</v>
      </c>
      <c r="H20" s="220">
        <v>33119.799999999996</v>
      </c>
      <c r="I20" s="220">
        <v>1512</v>
      </c>
      <c r="J20" s="220">
        <v>1995</v>
      </c>
      <c r="K20" s="220">
        <v>1745.2511904761907</v>
      </c>
      <c r="L20" s="220">
        <v>46632.799999999996</v>
      </c>
      <c r="M20" s="220">
        <v>1155</v>
      </c>
      <c r="N20" s="220">
        <v>1585.5</v>
      </c>
      <c r="O20" s="220">
        <v>1386.136510153648</v>
      </c>
      <c r="P20" s="220">
        <v>7529.5</v>
      </c>
      <c r="Q20" s="220">
        <v>4410</v>
      </c>
      <c r="R20" s="220">
        <v>5040</v>
      </c>
      <c r="S20" s="220">
        <v>4798.8520325689997</v>
      </c>
      <c r="T20" s="220">
        <v>5673.3</v>
      </c>
      <c r="U20" s="220">
        <v>3675</v>
      </c>
      <c r="V20" s="220">
        <v>4410</v>
      </c>
      <c r="W20" s="220">
        <v>3981.6439649877152</v>
      </c>
      <c r="X20" s="221">
        <v>15346.7</v>
      </c>
    </row>
    <row r="21" spans="2:24" ht="14.1" customHeight="1" x14ac:dyDescent="0.15">
      <c r="B21" s="179"/>
      <c r="C21" s="171">
        <v>12</v>
      </c>
      <c r="D21" s="184"/>
      <c r="E21" s="220">
        <v>2100</v>
      </c>
      <c r="F21" s="220">
        <v>2730</v>
      </c>
      <c r="G21" s="220">
        <v>2447.7437470984219</v>
      </c>
      <c r="H21" s="220">
        <v>49610.6</v>
      </c>
      <c r="I21" s="220">
        <v>1486.905</v>
      </c>
      <c r="J21" s="220">
        <v>1963.5</v>
      </c>
      <c r="K21" s="220">
        <v>1742.5883259113505</v>
      </c>
      <c r="L21" s="220">
        <v>57078.399999999994</v>
      </c>
      <c r="M21" s="220">
        <v>1155</v>
      </c>
      <c r="N21" s="220">
        <v>1575</v>
      </c>
      <c r="O21" s="220">
        <v>1361.8620513195408</v>
      </c>
      <c r="P21" s="220">
        <v>7480.4</v>
      </c>
      <c r="Q21" s="220">
        <v>4410</v>
      </c>
      <c r="R21" s="220">
        <v>5145</v>
      </c>
      <c r="S21" s="220">
        <v>4815.774210579244</v>
      </c>
      <c r="T21" s="220">
        <v>7354</v>
      </c>
      <c r="U21" s="220">
        <v>3686.8650000000002</v>
      </c>
      <c r="V21" s="220">
        <v>4515</v>
      </c>
      <c r="W21" s="220">
        <v>4094.3436268992687</v>
      </c>
      <c r="X21" s="221">
        <v>22273.4</v>
      </c>
    </row>
    <row r="22" spans="2:24" ht="14.1" customHeight="1" x14ac:dyDescent="0.15">
      <c r="B22" s="179" t="s">
        <v>153</v>
      </c>
      <c r="C22" s="171">
        <v>1</v>
      </c>
      <c r="D22" s="184" t="s">
        <v>152</v>
      </c>
      <c r="E22" s="220">
        <v>1890</v>
      </c>
      <c r="F22" s="220">
        <v>2520</v>
      </c>
      <c r="G22" s="221">
        <v>2275.3636482028128</v>
      </c>
      <c r="H22" s="220">
        <v>49620.899999999994</v>
      </c>
      <c r="I22" s="221">
        <v>1470</v>
      </c>
      <c r="J22" s="220">
        <v>1890</v>
      </c>
      <c r="K22" s="220">
        <v>1672.9819553532961</v>
      </c>
      <c r="L22" s="220">
        <v>65665.8</v>
      </c>
      <c r="M22" s="220">
        <v>1155</v>
      </c>
      <c r="N22" s="220">
        <v>1575</v>
      </c>
      <c r="O22" s="220">
        <v>1379.8921121251631</v>
      </c>
      <c r="P22" s="220">
        <v>7355.3</v>
      </c>
      <c r="Q22" s="220">
        <v>4410</v>
      </c>
      <c r="R22" s="220">
        <v>5040</v>
      </c>
      <c r="S22" s="221">
        <v>4706.3389092771185</v>
      </c>
      <c r="T22" s="220">
        <v>5467.2000000000007</v>
      </c>
      <c r="U22" s="220">
        <v>3594.0450000000001</v>
      </c>
      <c r="V22" s="221">
        <v>4578</v>
      </c>
      <c r="W22" s="220">
        <v>3864.7962075242722</v>
      </c>
      <c r="X22" s="221">
        <v>18332.5</v>
      </c>
    </row>
    <row r="23" spans="2:24" ht="14.1" customHeight="1" x14ac:dyDescent="0.15">
      <c r="B23" s="179"/>
      <c r="C23" s="171">
        <v>2</v>
      </c>
      <c r="D23" s="184"/>
      <c r="E23" s="220">
        <v>1785</v>
      </c>
      <c r="F23" s="220">
        <v>2415</v>
      </c>
      <c r="G23" s="220">
        <v>2152.9773149458638</v>
      </c>
      <c r="H23" s="220">
        <v>34928.199999999997</v>
      </c>
      <c r="I23" s="220">
        <v>1470</v>
      </c>
      <c r="J23" s="220">
        <v>1890</v>
      </c>
      <c r="K23" s="220">
        <v>1639.6398311918715</v>
      </c>
      <c r="L23" s="220">
        <v>44189.200000000004</v>
      </c>
      <c r="M23" s="220">
        <v>1155</v>
      </c>
      <c r="N23" s="220">
        <v>1575</v>
      </c>
      <c r="O23" s="220">
        <v>1372.0083116883116</v>
      </c>
      <c r="P23" s="220">
        <v>7527.8</v>
      </c>
      <c r="Q23" s="220">
        <v>4410</v>
      </c>
      <c r="R23" s="220">
        <v>5040</v>
      </c>
      <c r="S23" s="220">
        <v>4719.2142047172665</v>
      </c>
      <c r="T23" s="220">
        <v>6195</v>
      </c>
      <c r="U23" s="220">
        <v>3465</v>
      </c>
      <c r="V23" s="220">
        <v>4350.9900000000007</v>
      </c>
      <c r="W23" s="220">
        <v>3838.3691721537807</v>
      </c>
      <c r="X23" s="221">
        <v>13169.3</v>
      </c>
    </row>
    <row r="24" spans="2:24" ht="14.1" customHeight="1" x14ac:dyDescent="0.15">
      <c r="B24" s="179"/>
      <c r="C24" s="171">
        <v>3</v>
      </c>
      <c r="D24" s="184"/>
      <c r="E24" s="220">
        <v>1680</v>
      </c>
      <c r="F24" s="220">
        <v>2415</v>
      </c>
      <c r="G24" s="220">
        <v>2059.6311300216385</v>
      </c>
      <c r="H24" s="220">
        <v>32591.8</v>
      </c>
      <c r="I24" s="220">
        <v>1365</v>
      </c>
      <c r="J24" s="220">
        <v>1732.605</v>
      </c>
      <c r="K24" s="220">
        <v>1577.7035652935153</v>
      </c>
      <c r="L24" s="220">
        <v>45288.2</v>
      </c>
      <c r="M24" s="220">
        <v>1260</v>
      </c>
      <c r="N24" s="220">
        <v>1575</v>
      </c>
      <c r="O24" s="220">
        <v>1358.5379250797025</v>
      </c>
      <c r="P24" s="220">
        <v>6898.2000000000007</v>
      </c>
      <c r="Q24" s="220">
        <v>4410</v>
      </c>
      <c r="R24" s="220">
        <v>4987.5</v>
      </c>
      <c r="S24" s="220">
        <v>4704.6072289156618</v>
      </c>
      <c r="T24" s="220">
        <v>7217.8</v>
      </c>
      <c r="U24" s="220">
        <v>3360</v>
      </c>
      <c r="V24" s="220">
        <v>4210.5</v>
      </c>
      <c r="W24" s="220">
        <v>3725.8543346346437</v>
      </c>
      <c r="X24" s="221">
        <v>16035.900000000001</v>
      </c>
    </row>
    <row r="25" spans="2:24" ht="14.1" customHeight="1" x14ac:dyDescent="0.15">
      <c r="B25" s="172"/>
      <c r="C25" s="176">
        <v>4</v>
      </c>
      <c r="D25" s="185"/>
      <c r="E25" s="197">
        <v>1680</v>
      </c>
      <c r="F25" s="197">
        <v>2423.9250000000002</v>
      </c>
      <c r="G25" s="197">
        <v>2035.0677558578186</v>
      </c>
      <c r="H25" s="197">
        <v>52192.799999999996</v>
      </c>
      <c r="I25" s="197">
        <v>1365</v>
      </c>
      <c r="J25" s="197">
        <v>1790.25</v>
      </c>
      <c r="K25" s="197">
        <v>1529.5224131261566</v>
      </c>
      <c r="L25" s="197">
        <v>52453.799999999996</v>
      </c>
      <c r="M25" s="197">
        <v>1260</v>
      </c>
      <c r="N25" s="197">
        <v>1470</v>
      </c>
      <c r="O25" s="197">
        <v>1381.1886856368562</v>
      </c>
      <c r="P25" s="197">
        <v>10065.6</v>
      </c>
      <c r="Q25" s="197">
        <v>4410</v>
      </c>
      <c r="R25" s="197">
        <v>5040</v>
      </c>
      <c r="S25" s="197">
        <v>4732.7772198310222</v>
      </c>
      <c r="T25" s="197">
        <v>10606.499999999998</v>
      </c>
      <c r="U25" s="197">
        <v>3465</v>
      </c>
      <c r="V25" s="197">
        <v>4200</v>
      </c>
      <c r="W25" s="197">
        <v>3707.5804573364389</v>
      </c>
      <c r="X25" s="197">
        <v>16688.3</v>
      </c>
    </row>
    <row r="26" spans="2:24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</row>
    <row r="27" spans="2:24" x14ac:dyDescent="0.15">
      <c r="B27" s="208"/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24" x14ac:dyDescent="0.15">
      <c r="B28" s="205" t="s">
        <v>160</v>
      </c>
      <c r="C28" s="225"/>
      <c r="D28" s="226"/>
      <c r="E28" s="219"/>
      <c r="F28" s="220"/>
      <c r="G28" s="199"/>
      <c r="H28" s="220"/>
      <c r="I28" s="219"/>
      <c r="J28" s="220"/>
      <c r="K28" s="199"/>
      <c r="L28" s="220"/>
      <c r="M28" s="219"/>
      <c r="N28" s="220"/>
      <c r="O28" s="199"/>
      <c r="P28" s="220"/>
      <c r="Q28" s="219"/>
      <c r="R28" s="220"/>
      <c r="S28" s="199"/>
      <c r="T28" s="220"/>
      <c r="U28" s="219"/>
      <c r="V28" s="220"/>
      <c r="W28" s="199"/>
      <c r="X28" s="220"/>
    </row>
    <row r="29" spans="2:24" x14ac:dyDescent="0.15">
      <c r="B29" s="227">
        <v>41001</v>
      </c>
      <c r="C29" s="228"/>
      <c r="D29" s="229">
        <v>41005</v>
      </c>
      <c r="E29" s="230">
        <v>1680</v>
      </c>
      <c r="F29" s="230">
        <v>2310</v>
      </c>
      <c r="G29" s="230">
        <v>1995.2328591998491</v>
      </c>
      <c r="H29" s="220">
        <v>11507.1</v>
      </c>
      <c r="I29" s="230">
        <v>1365</v>
      </c>
      <c r="J29" s="230">
        <v>1680</v>
      </c>
      <c r="K29" s="230">
        <v>1531.374056100572</v>
      </c>
      <c r="L29" s="220">
        <v>11900.1</v>
      </c>
      <c r="M29" s="230">
        <v>1270.5</v>
      </c>
      <c r="N29" s="230">
        <v>1470</v>
      </c>
      <c r="O29" s="230">
        <v>1368.9776785714287</v>
      </c>
      <c r="P29" s="220">
        <v>1853</v>
      </c>
      <c r="Q29" s="230">
        <v>4410</v>
      </c>
      <c r="R29" s="230">
        <v>4935.21</v>
      </c>
      <c r="S29" s="230">
        <v>4711.9669129457116</v>
      </c>
      <c r="T29" s="220">
        <v>2185.9</v>
      </c>
      <c r="U29" s="230">
        <v>3465</v>
      </c>
      <c r="V29" s="230">
        <v>4200</v>
      </c>
      <c r="W29" s="230">
        <v>3689.7957630161586</v>
      </c>
      <c r="X29" s="220">
        <v>3053.1</v>
      </c>
    </row>
    <row r="30" spans="2:24" x14ac:dyDescent="0.15">
      <c r="B30" s="227" t="s">
        <v>124</v>
      </c>
      <c r="C30" s="228"/>
      <c r="D30" s="229"/>
      <c r="E30" s="219"/>
      <c r="F30" s="220"/>
      <c r="G30" s="199"/>
      <c r="H30" s="220"/>
      <c r="I30" s="219"/>
      <c r="J30" s="220"/>
      <c r="K30" s="199"/>
      <c r="L30" s="220"/>
      <c r="M30" s="219"/>
      <c r="N30" s="220"/>
      <c r="O30" s="199"/>
      <c r="P30" s="220"/>
      <c r="Q30" s="219"/>
      <c r="R30" s="220"/>
      <c r="S30" s="199"/>
      <c r="T30" s="220"/>
      <c r="U30" s="219"/>
      <c r="V30" s="220"/>
      <c r="W30" s="199"/>
      <c r="X30" s="220"/>
    </row>
    <row r="31" spans="2:24" x14ac:dyDescent="0.15">
      <c r="B31" s="227">
        <v>41008</v>
      </c>
      <c r="C31" s="228"/>
      <c r="D31" s="229">
        <v>41012</v>
      </c>
      <c r="E31" s="230">
        <v>1785</v>
      </c>
      <c r="F31" s="230">
        <v>2257.5</v>
      </c>
      <c r="G31" s="230">
        <v>1993.0994422371643</v>
      </c>
      <c r="H31" s="220">
        <v>13328.1</v>
      </c>
      <c r="I31" s="230">
        <v>1365</v>
      </c>
      <c r="J31" s="230">
        <v>1732.605</v>
      </c>
      <c r="K31" s="230">
        <v>1490.6989292843753</v>
      </c>
      <c r="L31" s="220">
        <v>14605.2</v>
      </c>
      <c r="M31" s="230">
        <v>1260</v>
      </c>
      <c r="N31" s="230">
        <v>1470</v>
      </c>
      <c r="O31" s="230">
        <v>1386.2733446519521</v>
      </c>
      <c r="P31" s="220">
        <v>3094.2</v>
      </c>
      <c r="Q31" s="230">
        <v>4515</v>
      </c>
      <c r="R31" s="230">
        <v>4935</v>
      </c>
      <c r="S31" s="230">
        <v>4723.7562642369021</v>
      </c>
      <c r="T31" s="220">
        <v>2770.4</v>
      </c>
      <c r="U31" s="230">
        <v>3465</v>
      </c>
      <c r="V31" s="230">
        <v>4100.25</v>
      </c>
      <c r="W31" s="230">
        <v>3616.5183456710656</v>
      </c>
      <c r="X31" s="220">
        <v>4399.8999999999996</v>
      </c>
    </row>
    <row r="32" spans="2:24" x14ac:dyDescent="0.15">
      <c r="B32" s="227" t="s">
        <v>125</v>
      </c>
      <c r="C32" s="228"/>
      <c r="D32" s="229"/>
      <c r="E32" s="219"/>
      <c r="F32" s="220"/>
      <c r="G32" s="199"/>
      <c r="H32" s="220"/>
      <c r="I32" s="219"/>
      <c r="J32" s="220"/>
      <c r="K32" s="199"/>
      <c r="L32" s="220"/>
      <c r="M32" s="219"/>
      <c r="N32" s="220"/>
      <c r="O32" s="199"/>
      <c r="P32" s="220"/>
      <c r="Q32" s="219"/>
      <c r="R32" s="220"/>
      <c r="S32" s="199"/>
      <c r="T32" s="220"/>
      <c r="U32" s="219"/>
      <c r="V32" s="220"/>
      <c r="W32" s="199"/>
      <c r="X32" s="220"/>
    </row>
    <row r="33" spans="2:26" x14ac:dyDescent="0.15">
      <c r="B33" s="227">
        <v>41015</v>
      </c>
      <c r="C33" s="228"/>
      <c r="D33" s="229">
        <v>41019</v>
      </c>
      <c r="E33" s="264">
        <v>1837.5</v>
      </c>
      <c r="F33" s="263">
        <v>2310</v>
      </c>
      <c r="G33" s="225">
        <v>2050.2783197716521</v>
      </c>
      <c r="H33" s="263">
        <v>14054.8</v>
      </c>
      <c r="I33" s="264">
        <v>1417.5</v>
      </c>
      <c r="J33" s="263">
        <v>1785</v>
      </c>
      <c r="K33" s="225">
        <v>1542.7137959407562</v>
      </c>
      <c r="L33" s="263">
        <v>12928.2</v>
      </c>
      <c r="M33" s="264">
        <v>1260</v>
      </c>
      <c r="N33" s="263">
        <v>1470</v>
      </c>
      <c r="O33" s="225">
        <v>1390.3955613577025</v>
      </c>
      <c r="P33" s="263">
        <v>3224</v>
      </c>
      <c r="Q33" s="264">
        <v>4515</v>
      </c>
      <c r="R33" s="263">
        <v>5040</v>
      </c>
      <c r="S33" s="225">
        <v>4728.3834476003922</v>
      </c>
      <c r="T33" s="263">
        <v>2609</v>
      </c>
      <c r="U33" s="264">
        <v>3570</v>
      </c>
      <c r="V33" s="263">
        <v>4200</v>
      </c>
      <c r="W33" s="225">
        <v>3704.4311239193084</v>
      </c>
      <c r="X33" s="263">
        <v>3398.6</v>
      </c>
    </row>
    <row r="34" spans="2:26" x14ac:dyDescent="0.15">
      <c r="B34" s="227" t="s">
        <v>126</v>
      </c>
      <c r="C34" s="228"/>
      <c r="D34" s="229"/>
      <c r="E34" s="219"/>
      <c r="F34" s="220"/>
      <c r="G34" s="199"/>
      <c r="H34" s="220"/>
      <c r="I34" s="219"/>
      <c r="J34" s="220"/>
      <c r="K34" s="199"/>
      <c r="L34" s="220"/>
      <c r="M34" s="219"/>
      <c r="N34" s="220"/>
      <c r="O34" s="199"/>
      <c r="P34" s="220"/>
      <c r="Q34" s="219"/>
      <c r="R34" s="220"/>
      <c r="S34" s="199"/>
      <c r="T34" s="220"/>
      <c r="U34" s="219"/>
      <c r="V34" s="220"/>
      <c r="W34" s="199"/>
      <c r="X34" s="220"/>
    </row>
    <row r="35" spans="2:26" ht="12" customHeight="1" x14ac:dyDescent="0.15">
      <c r="B35" s="227">
        <v>41022</v>
      </c>
      <c r="C35" s="228"/>
      <c r="D35" s="229">
        <v>41026</v>
      </c>
      <c r="E35" s="219">
        <v>1890</v>
      </c>
      <c r="F35" s="220">
        <v>2423.9250000000002</v>
      </c>
      <c r="G35" s="199">
        <v>2141.893760004833</v>
      </c>
      <c r="H35" s="220">
        <v>13302.8</v>
      </c>
      <c r="I35" s="219">
        <v>1417.5</v>
      </c>
      <c r="J35" s="220">
        <v>1790.25</v>
      </c>
      <c r="K35" s="199">
        <v>1562.0387833856635</v>
      </c>
      <c r="L35" s="220">
        <v>13020.3</v>
      </c>
      <c r="M35" s="219">
        <v>1260</v>
      </c>
      <c r="N35" s="220">
        <v>1470</v>
      </c>
      <c r="O35" s="199">
        <v>1367.4663461538464</v>
      </c>
      <c r="P35" s="220">
        <v>1894.4</v>
      </c>
      <c r="Q35" s="219">
        <v>4515</v>
      </c>
      <c r="R35" s="220">
        <v>5040</v>
      </c>
      <c r="S35" s="199">
        <v>4743.65317704466</v>
      </c>
      <c r="T35" s="220">
        <v>3041.2</v>
      </c>
      <c r="U35" s="219">
        <v>3590.0549999999998</v>
      </c>
      <c r="V35" s="220">
        <v>4200</v>
      </c>
      <c r="W35" s="199">
        <v>3776.0921386305999</v>
      </c>
      <c r="X35" s="220">
        <v>5836.7</v>
      </c>
    </row>
    <row r="36" spans="2:26" ht="12" customHeight="1" x14ac:dyDescent="0.15">
      <c r="B36" s="227" t="s">
        <v>127</v>
      </c>
      <c r="C36" s="228"/>
      <c r="D36" s="229"/>
      <c r="E36" s="219"/>
      <c r="F36" s="220"/>
      <c r="G36" s="199"/>
      <c r="H36" s="220"/>
      <c r="I36" s="219"/>
      <c r="J36" s="220"/>
      <c r="K36" s="199"/>
      <c r="L36" s="220"/>
      <c r="M36" s="219"/>
      <c r="N36" s="220"/>
      <c r="O36" s="199"/>
      <c r="P36" s="220"/>
      <c r="Q36" s="219"/>
      <c r="R36" s="220"/>
      <c r="S36" s="199"/>
      <c r="T36" s="220"/>
      <c r="U36" s="219"/>
      <c r="V36" s="220"/>
      <c r="W36" s="199"/>
      <c r="X36" s="220"/>
    </row>
    <row r="37" spans="2:26" ht="12" customHeight="1" x14ac:dyDescent="0.15">
      <c r="B37" s="238"/>
      <c r="C37" s="239"/>
      <c r="D37" s="240"/>
      <c r="E37" s="214"/>
      <c r="F37" s="197"/>
      <c r="G37" s="201"/>
      <c r="H37" s="197"/>
      <c r="I37" s="214"/>
      <c r="J37" s="197"/>
      <c r="K37" s="201"/>
      <c r="L37" s="197"/>
      <c r="M37" s="214"/>
      <c r="N37" s="197"/>
      <c r="O37" s="201"/>
      <c r="P37" s="197"/>
      <c r="Q37" s="214"/>
      <c r="R37" s="197"/>
      <c r="S37" s="201"/>
      <c r="T37" s="197"/>
      <c r="U37" s="214"/>
      <c r="V37" s="197"/>
      <c r="W37" s="201"/>
      <c r="X37" s="197"/>
    </row>
    <row r="38" spans="2:26" ht="6" customHeight="1" x14ac:dyDescent="0.15">
      <c r="B38" s="206"/>
      <c r="C38" s="225"/>
      <c r="D38" s="225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2:26" ht="12.75" customHeight="1" x14ac:dyDescent="0.15">
      <c r="B39" s="200" t="s">
        <v>105</v>
      </c>
      <c r="C39" s="198" t="s">
        <v>161</v>
      </c>
    </row>
    <row r="40" spans="2:26" ht="12.75" customHeight="1" x14ac:dyDescent="0.15">
      <c r="B40" s="241" t="s">
        <v>107</v>
      </c>
      <c r="C40" s="198" t="s">
        <v>108</v>
      </c>
      <c r="X40" s="199"/>
      <c r="Y40" s="199"/>
      <c r="Z40" s="199"/>
    </row>
    <row r="41" spans="2:26" x14ac:dyDescent="0.15">
      <c r="B41" s="241"/>
      <c r="X41" s="199"/>
      <c r="Y41" s="199"/>
      <c r="Z41" s="199"/>
    </row>
    <row r="42" spans="2:26" x14ac:dyDescent="0.15">
      <c r="B42" s="241"/>
      <c r="X42" s="199"/>
      <c r="Y42" s="199"/>
      <c r="Z42" s="199"/>
    </row>
    <row r="43" spans="2:26" x14ac:dyDescent="0.15">
      <c r="X43" s="199"/>
      <c r="Y43" s="199"/>
      <c r="Z43" s="199"/>
    </row>
    <row r="44" spans="2:26" x14ac:dyDescent="0.15">
      <c r="X44" s="199"/>
      <c r="Y44" s="199"/>
      <c r="Z44" s="199"/>
    </row>
    <row r="45" spans="2:26" x14ac:dyDescent="0.15">
      <c r="X45" s="199"/>
      <c r="Y45" s="199"/>
      <c r="Z45" s="199"/>
    </row>
    <row r="46" spans="2:26" x14ac:dyDescent="0.15">
      <c r="X46" s="199"/>
      <c r="Y46" s="199"/>
      <c r="Z46" s="199"/>
    </row>
    <row r="47" spans="2:26" x14ac:dyDescent="0.15">
      <c r="X47" s="199"/>
      <c r="Y47" s="199"/>
      <c r="Z47" s="199"/>
    </row>
    <row r="48" spans="2:26" x14ac:dyDescent="0.15">
      <c r="X48" s="199"/>
      <c r="Y48" s="199"/>
      <c r="Z48" s="199"/>
    </row>
    <row r="49" spans="24:26" x14ac:dyDescent="0.15">
      <c r="X49" s="199"/>
      <c r="Y49" s="199"/>
      <c r="Z49" s="199"/>
    </row>
    <row r="50" spans="24:26" x14ac:dyDescent="0.15">
      <c r="X50" s="199"/>
      <c r="Y50" s="199"/>
      <c r="Z50" s="199"/>
    </row>
    <row r="51" spans="24:26" x14ac:dyDescent="0.15">
      <c r="X51" s="199"/>
      <c r="Y51" s="199"/>
      <c r="Z51" s="199"/>
    </row>
    <row r="52" spans="24:26" x14ac:dyDescent="0.15">
      <c r="X52" s="199"/>
      <c r="Y52" s="199"/>
      <c r="Z52" s="199"/>
    </row>
    <row r="53" spans="24:26" x14ac:dyDescent="0.15">
      <c r="X53" s="199"/>
      <c r="Y53" s="199"/>
      <c r="Z53" s="199"/>
    </row>
    <row r="54" spans="24:26" x14ac:dyDescent="0.15">
      <c r="X54" s="199"/>
      <c r="Y54" s="199"/>
      <c r="Z54" s="199"/>
    </row>
    <row r="55" spans="24:26" x14ac:dyDescent="0.15">
      <c r="X55" s="199"/>
      <c r="Y55" s="199"/>
      <c r="Z55" s="199"/>
    </row>
    <row r="56" spans="24:26" x14ac:dyDescent="0.15">
      <c r="X56" s="199"/>
      <c r="Y56" s="199"/>
      <c r="Z56" s="199"/>
    </row>
    <row r="57" spans="24:26" x14ac:dyDescent="0.15">
      <c r="X57" s="199"/>
      <c r="Y57" s="199"/>
      <c r="Z57" s="199"/>
    </row>
    <row r="58" spans="24:26" x14ac:dyDescent="0.15">
      <c r="X58" s="199"/>
      <c r="Y58" s="199"/>
      <c r="Z58" s="19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198" customWidth="1"/>
    <col min="2" max="2" width="5.625" style="198" customWidth="1"/>
    <col min="3" max="3" width="2.75" style="198" customWidth="1"/>
    <col min="4" max="4" width="6" style="198" customWidth="1"/>
    <col min="5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9" width="5.875" style="198" customWidth="1"/>
    <col min="20" max="20" width="8.125" style="198" customWidth="1"/>
    <col min="21" max="23" width="5.875" style="198" customWidth="1"/>
    <col min="24" max="24" width="8.125" style="198" customWidth="1"/>
    <col min="25" max="16384" width="7.5" style="198"/>
  </cols>
  <sheetData>
    <row r="3" spans="2:31" x14ac:dyDescent="0.15">
      <c r="B3" s="157" t="s">
        <v>162</v>
      </c>
    </row>
    <row r="4" spans="2:31" x14ac:dyDescent="0.15">
      <c r="X4" s="200" t="s">
        <v>84</v>
      </c>
    </row>
    <row r="5" spans="2:31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Z5" s="199"/>
    </row>
    <row r="6" spans="2:31" ht="13.5" x14ac:dyDescent="0.15">
      <c r="B6" s="202"/>
      <c r="C6" s="203" t="s">
        <v>85</v>
      </c>
      <c r="D6" s="204"/>
      <c r="E6" s="245" t="s">
        <v>132</v>
      </c>
      <c r="F6" s="246"/>
      <c r="G6" s="246"/>
      <c r="H6" s="247"/>
      <c r="I6" s="245" t="s">
        <v>133</v>
      </c>
      <c r="J6" s="246"/>
      <c r="K6" s="246"/>
      <c r="L6" s="247"/>
      <c r="M6" s="245" t="s">
        <v>134</v>
      </c>
      <c r="N6" s="246"/>
      <c r="O6" s="246"/>
      <c r="P6" s="247"/>
      <c r="Q6" s="242" t="s">
        <v>137</v>
      </c>
      <c r="R6" s="243"/>
      <c r="S6" s="243"/>
      <c r="T6" s="244"/>
      <c r="U6" s="245" t="s">
        <v>138</v>
      </c>
      <c r="V6" s="246"/>
      <c r="W6" s="246"/>
      <c r="X6" s="247"/>
      <c r="Z6" s="177"/>
      <c r="AA6" s="165"/>
      <c r="AB6" s="165"/>
      <c r="AC6" s="165"/>
      <c r="AD6" s="165"/>
      <c r="AE6" s="165"/>
    </row>
    <row r="7" spans="2:31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</row>
    <row r="9" spans="2:31" ht="14.1" customHeight="1" x14ac:dyDescent="0.15">
      <c r="B9" s="202" t="s">
        <v>0</v>
      </c>
      <c r="C9" s="210">
        <v>20</v>
      </c>
      <c r="D9" s="262" t="s">
        <v>1</v>
      </c>
      <c r="E9" s="219">
        <v>840</v>
      </c>
      <c r="F9" s="220">
        <v>1769</v>
      </c>
      <c r="G9" s="199">
        <v>1252</v>
      </c>
      <c r="H9" s="220">
        <v>751701</v>
      </c>
      <c r="I9" s="219">
        <v>1313</v>
      </c>
      <c r="J9" s="220">
        <v>1943</v>
      </c>
      <c r="K9" s="199">
        <v>1652</v>
      </c>
      <c r="L9" s="220">
        <v>226807</v>
      </c>
      <c r="M9" s="219">
        <v>1470</v>
      </c>
      <c r="N9" s="220">
        <v>2100</v>
      </c>
      <c r="O9" s="199">
        <v>1788</v>
      </c>
      <c r="P9" s="220">
        <v>201923</v>
      </c>
      <c r="Q9" s="219">
        <v>1365</v>
      </c>
      <c r="R9" s="220">
        <v>2100</v>
      </c>
      <c r="S9" s="199">
        <v>1786</v>
      </c>
      <c r="T9" s="220">
        <v>208233</v>
      </c>
      <c r="U9" s="219">
        <v>1155</v>
      </c>
      <c r="V9" s="220">
        <v>1785</v>
      </c>
      <c r="W9" s="199">
        <v>1472</v>
      </c>
      <c r="X9" s="220">
        <v>200754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9"/>
      <c r="C10" s="210">
        <v>21</v>
      </c>
      <c r="D10" s="199"/>
      <c r="E10" s="219">
        <v>735</v>
      </c>
      <c r="F10" s="220">
        <v>1680</v>
      </c>
      <c r="G10" s="199">
        <v>1134</v>
      </c>
      <c r="H10" s="220">
        <v>1161490</v>
      </c>
      <c r="I10" s="219">
        <v>1260</v>
      </c>
      <c r="J10" s="220">
        <v>1890</v>
      </c>
      <c r="K10" s="199">
        <v>1557</v>
      </c>
      <c r="L10" s="220">
        <v>294454</v>
      </c>
      <c r="M10" s="219">
        <v>1418</v>
      </c>
      <c r="N10" s="220">
        <v>2048</v>
      </c>
      <c r="O10" s="199">
        <v>1697</v>
      </c>
      <c r="P10" s="220">
        <v>269189</v>
      </c>
      <c r="Q10" s="219">
        <v>1365</v>
      </c>
      <c r="R10" s="220">
        <v>2048</v>
      </c>
      <c r="S10" s="199">
        <v>1649</v>
      </c>
      <c r="T10" s="220">
        <v>244431</v>
      </c>
      <c r="U10" s="219">
        <v>1050</v>
      </c>
      <c r="V10" s="220">
        <v>1680</v>
      </c>
      <c r="W10" s="199">
        <v>1426</v>
      </c>
      <c r="X10" s="220">
        <v>242694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9"/>
      <c r="C11" s="210">
        <v>22</v>
      </c>
      <c r="D11" s="221"/>
      <c r="E11" s="220">
        <v>735</v>
      </c>
      <c r="F11" s="220">
        <v>1379</v>
      </c>
      <c r="G11" s="220">
        <v>1276</v>
      </c>
      <c r="H11" s="220">
        <v>1287402</v>
      </c>
      <c r="I11" s="220">
        <v>1260</v>
      </c>
      <c r="J11" s="220">
        <v>2100</v>
      </c>
      <c r="K11" s="220">
        <v>1610</v>
      </c>
      <c r="L11" s="220">
        <v>270866</v>
      </c>
      <c r="M11" s="220">
        <v>1365</v>
      </c>
      <c r="N11" s="220">
        <v>2310</v>
      </c>
      <c r="O11" s="220">
        <v>1722</v>
      </c>
      <c r="P11" s="220">
        <v>249827</v>
      </c>
      <c r="Q11" s="220">
        <v>1365</v>
      </c>
      <c r="R11" s="220">
        <v>2310</v>
      </c>
      <c r="S11" s="220">
        <v>1697</v>
      </c>
      <c r="T11" s="220">
        <v>197671</v>
      </c>
      <c r="U11" s="221">
        <v>1050</v>
      </c>
      <c r="V11" s="220">
        <v>1890</v>
      </c>
      <c r="W11" s="220">
        <v>1467</v>
      </c>
      <c r="X11" s="221">
        <v>246844</v>
      </c>
      <c r="Z11" s="199"/>
      <c r="AA11" s="199"/>
      <c r="AB11" s="199"/>
      <c r="AC11" s="199"/>
      <c r="AD11" s="199"/>
      <c r="AE11" s="199"/>
    </row>
    <row r="12" spans="2:31" ht="14.1" customHeight="1" x14ac:dyDescent="0.15">
      <c r="B12" s="214"/>
      <c r="C12" s="217">
        <v>23</v>
      </c>
      <c r="D12" s="196"/>
      <c r="E12" s="186">
        <v>850.5</v>
      </c>
      <c r="F12" s="186">
        <v>1667.085</v>
      </c>
      <c r="G12" s="187">
        <v>1286.201357477782</v>
      </c>
      <c r="H12" s="186">
        <v>754196.59999999986</v>
      </c>
      <c r="I12" s="186">
        <v>1260</v>
      </c>
      <c r="J12" s="186">
        <v>1995</v>
      </c>
      <c r="K12" s="186">
        <v>1689.756470440235</v>
      </c>
      <c r="L12" s="186">
        <v>167553.9</v>
      </c>
      <c r="M12" s="186">
        <v>1365</v>
      </c>
      <c r="N12" s="186">
        <v>2103.15</v>
      </c>
      <c r="O12" s="186">
        <v>1768.3131460622069</v>
      </c>
      <c r="P12" s="186">
        <v>147952.69999999995</v>
      </c>
      <c r="Q12" s="186">
        <v>1365</v>
      </c>
      <c r="R12" s="186">
        <v>2103.15</v>
      </c>
      <c r="S12" s="186">
        <v>1764.9944427604319</v>
      </c>
      <c r="T12" s="186">
        <v>121641.7</v>
      </c>
      <c r="U12" s="273">
        <v>1260</v>
      </c>
      <c r="V12" s="187">
        <v>1893.15</v>
      </c>
      <c r="W12" s="186">
        <v>1576.5399116356098</v>
      </c>
      <c r="X12" s="187">
        <v>154410.29999999999</v>
      </c>
      <c r="Z12" s="177"/>
      <c r="AA12" s="177"/>
      <c r="AB12" s="177"/>
      <c r="AC12" s="177"/>
      <c r="AD12" s="177"/>
      <c r="AE12" s="199"/>
    </row>
    <row r="13" spans="2:31" ht="14.1" customHeight="1" x14ac:dyDescent="0.15">
      <c r="B13" s="179" t="s">
        <v>151</v>
      </c>
      <c r="C13" s="171">
        <v>4</v>
      </c>
      <c r="D13" s="184" t="s">
        <v>152</v>
      </c>
      <c r="E13" s="220">
        <v>1050</v>
      </c>
      <c r="F13" s="220">
        <v>1575</v>
      </c>
      <c r="G13" s="220">
        <v>1316.0348463468169</v>
      </c>
      <c r="H13" s="220">
        <v>70662.2</v>
      </c>
      <c r="I13" s="220">
        <v>1344</v>
      </c>
      <c r="J13" s="220">
        <v>1942.5</v>
      </c>
      <c r="K13" s="220">
        <v>1688.1407575439871</v>
      </c>
      <c r="L13" s="220">
        <v>15058.1</v>
      </c>
      <c r="M13" s="220">
        <v>1386</v>
      </c>
      <c r="N13" s="220">
        <v>2047.5</v>
      </c>
      <c r="O13" s="220">
        <v>1755.2471259300085</v>
      </c>
      <c r="P13" s="220">
        <v>13579</v>
      </c>
      <c r="Q13" s="220">
        <v>1365</v>
      </c>
      <c r="R13" s="220">
        <v>2047.5</v>
      </c>
      <c r="S13" s="220">
        <v>1758.9042628181342</v>
      </c>
      <c r="T13" s="220">
        <v>10300.300000000001</v>
      </c>
      <c r="U13" s="220">
        <v>1260</v>
      </c>
      <c r="V13" s="220">
        <v>1837.5</v>
      </c>
      <c r="W13" s="220">
        <v>1558.8116047033836</v>
      </c>
      <c r="X13" s="221">
        <v>13804.2</v>
      </c>
      <c r="Z13" s="165"/>
      <c r="AA13" s="177"/>
      <c r="AB13" s="177"/>
      <c r="AC13" s="177"/>
      <c r="AD13" s="177"/>
      <c r="AE13" s="199"/>
    </row>
    <row r="14" spans="2:31" ht="14.1" customHeight="1" x14ac:dyDescent="0.15">
      <c r="B14" s="179"/>
      <c r="C14" s="171">
        <v>5</v>
      </c>
      <c r="D14" s="184"/>
      <c r="E14" s="220">
        <v>1155</v>
      </c>
      <c r="F14" s="220">
        <v>1639.575</v>
      </c>
      <c r="G14" s="220">
        <v>1367.7706310679614</v>
      </c>
      <c r="H14" s="220">
        <v>64587.600000000006</v>
      </c>
      <c r="I14" s="220">
        <v>1575</v>
      </c>
      <c r="J14" s="220">
        <v>1995</v>
      </c>
      <c r="K14" s="220">
        <v>1751.5895550409921</v>
      </c>
      <c r="L14" s="220">
        <v>15814.300000000001</v>
      </c>
      <c r="M14" s="220">
        <v>1680</v>
      </c>
      <c r="N14" s="220">
        <v>2100</v>
      </c>
      <c r="O14" s="220">
        <v>1846.9683154256318</v>
      </c>
      <c r="P14" s="220">
        <v>14056.1</v>
      </c>
      <c r="Q14" s="220">
        <v>1680</v>
      </c>
      <c r="R14" s="220">
        <v>2103.15</v>
      </c>
      <c r="S14" s="220">
        <v>1844.2250154416308</v>
      </c>
      <c r="T14" s="220">
        <v>10418.6</v>
      </c>
      <c r="U14" s="220">
        <v>1365</v>
      </c>
      <c r="V14" s="220">
        <v>1785</v>
      </c>
      <c r="W14" s="220">
        <v>1596.5261218333276</v>
      </c>
      <c r="X14" s="221">
        <v>13441.5</v>
      </c>
      <c r="Z14" s="199"/>
      <c r="AA14" s="199"/>
      <c r="AB14" s="199"/>
      <c r="AC14" s="199"/>
      <c r="AD14" s="199"/>
      <c r="AE14" s="199"/>
    </row>
    <row r="15" spans="2:31" ht="14.1" customHeight="1" x14ac:dyDescent="0.15">
      <c r="B15" s="179"/>
      <c r="C15" s="171">
        <v>6</v>
      </c>
      <c r="D15" s="184"/>
      <c r="E15" s="220">
        <v>1155</v>
      </c>
      <c r="F15" s="220">
        <v>1667.085</v>
      </c>
      <c r="G15" s="220">
        <v>1365.3104931759744</v>
      </c>
      <c r="H15" s="220">
        <v>51547.600000000006</v>
      </c>
      <c r="I15" s="220">
        <v>1470</v>
      </c>
      <c r="J15" s="220">
        <v>1995</v>
      </c>
      <c r="K15" s="220">
        <v>1713.2039490971881</v>
      </c>
      <c r="L15" s="220">
        <v>12232.3</v>
      </c>
      <c r="M15" s="220">
        <v>1522.5</v>
      </c>
      <c r="N15" s="220">
        <v>2103.15</v>
      </c>
      <c r="O15" s="220">
        <v>1780.4890873644836</v>
      </c>
      <c r="P15" s="220">
        <v>10349.200000000001</v>
      </c>
      <c r="Q15" s="220">
        <v>1522.5</v>
      </c>
      <c r="R15" s="220">
        <v>2103.15</v>
      </c>
      <c r="S15" s="220">
        <v>1776.7923256798813</v>
      </c>
      <c r="T15" s="220">
        <v>10069</v>
      </c>
      <c r="U15" s="220">
        <v>1417.5</v>
      </c>
      <c r="V15" s="220">
        <v>1785</v>
      </c>
      <c r="W15" s="220">
        <v>1583.6659351377716</v>
      </c>
      <c r="X15" s="220">
        <v>10613.8</v>
      </c>
    </row>
    <row r="16" spans="2:31" ht="14.1" customHeight="1" x14ac:dyDescent="0.15">
      <c r="B16" s="179"/>
      <c r="C16" s="171">
        <v>7</v>
      </c>
      <c r="D16" s="184"/>
      <c r="E16" s="220">
        <v>1155</v>
      </c>
      <c r="F16" s="220">
        <v>1552.425</v>
      </c>
      <c r="G16" s="220">
        <v>1322.1329391053132</v>
      </c>
      <c r="H16" s="220">
        <v>53982.3</v>
      </c>
      <c r="I16" s="220">
        <v>1470</v>
      </c>
      <c r="J16" s="220">
        <v>1942.5</v>
      </c>
      <c r="K16" s="220">
        <v>1682.2504262691821</v>
      </c>
      <c r="L16" s="220">
        <v>10723.4</v>
      </c>
      <c r="M16" s="220">
        <v>1522.5</v>
      </c>
      <c r="N16" s="220">
        <v>1995</v>
      </c>
      <c r="O16" s="220">
        <v>1736.5413054710377</v>
      </c>
      <c r="P16" s="220">
        <v>11283.3</v>
      </c>
      <c r="Q16" s="220">
        <v>1517.9850000000001</v>
      </c>
      <c r="R16" s="220">
        <v>1995</v>
      </c>
      <c r="S16" s="220">
        <v>1751.0112201963539</v>
      </c>
      <c r="T16" s="220">
        <v>9005</v>
      </c>
      <c r="U16" s="220">
        <v>1417.5</v>
      </c>
      <c r="V16" s="220">
        <v>1785</v>
      </c>
      <c r="W16" s="220">
        <v>1577.8248131948242</v>
      </c>
      <c r="X16" s="221">
        <v>9804.7000000000007</v>
      </c>
    </row>
    <row r="17" spans="2:24" ht="14.1" customHeight="1" x14ac:dyDescent="0.15">
      <c r="B17" s="179"/>
      <c r="C17" s="171">
        <v>8</v>
      </c>
      <c r="D17" s="184"/>
      <c r="E17" s="220">
        <v>1155</v>
      </c>
      <c r="F17" s="220">
        <v>1487.9549999999999</v>
      </c>
      <c r="G17" s="220">
        <v>1353.2672859789564</v>
      </c>
      <c r="H17" s="220">
        <v>60127.600000000006</v>
      </c>
      <c r="I17" s="220">
        <v>1575</v>
      </c>
      <c r="J17" s="220">
        <v>1875.3000000000002</v>
      </c>
      <c r="K17" s="220">
        <v>1684.4976518347526</v>
      </c>
      <c r="L17" s="220">
        <v>10348.1</v>
      </c>
      <c r="M17" s="220">
        <v>1470</v>
      </c>
      <c r="N17" s="220">
        <v>1890</v>
      </c>
      <c r="O17" s="220">
        <v>1683.3749659987307</v>
      </c>
      <c r="P17" s="220">
        <v>9669.4</v>
      </c>
      <c r="Q17" s="220">
        <v>1480.5</v>
      </c>
      <c r="R17" s="220">
        <v>1890</v>
      </c>
      <c r="S17" s="220">
        <v>1723.7013506063947</v>
      </c>
      <c r="T17" s="220">
        <v>8162</v>
      </c>
      <c r="U17" s="220">
        <v>1375.5</v>
      </c>
      <c r="V17" s="220">
        <v>1735.65</v>
      </c>
      <c r="W17" s="220">
        <v>1549.773170965118</v>
      </c>
      <c r="X17" s="221">
        <v>6052.1</v>
      </c>
    </row>
    <row r="18" spans="2:24" ht="14.1" customHeight="1" x14ac:dyDescent="0.15">
      <c r="B18" s="179"/>
      <c r="C18" s="171">
        <v>9</v>
      </c>
      <c r="D18" s="184"/>
      <c r="E18" s="220">
        <v>1260</v>
      </c>
      <c r="F18" s="220">
        <v>1666.98</v>
      </c>
      <c r="G18" s="220">
        <v>1405.0623390173128</v>
      </c>
      <c r="H18" s="220">
        <v>38624.400000000001</v>
      </c>
      <c r="I18" s="220">
        <v>1575</v>
      </c>
      <c r="J18" s="220">
        <v>1890</v>
      </c>
      <c r="K18" s="220">
        <v>1703.898648648649</v>
      </c>
      <c r="L18" s="220">
        <v>7511.7</v>
      </c>
      <c r="M18" s="220">
        <v>1680</v>
      </c>
      <c r="N18" s="220">
        <v>2016</v>
      </c>
      <c r="O18" s="220">
        <v>1825.5725075528703</v>
      </c>
      <c r="P18" s="220">
        <v>7569.9</v>
      </c>
      <c r="Q18" s="220">
        <v>1680</v>
      </c>
      <c r="R18" s="220">
        <v>1995</v>
      </c>
      <c r="S18" s="220">
        <v>1813.2181661823138</v>
      </c>
      <c r="T18" s="220">
        <v>6134.2</v>
      </c>
      <c r="U18" s="220">
        <v>1470</v>
      </c>
      <c r="V18" s="220">
        <v>1776.6000000000001</v>
      </c>
      <c r="W18" s="220">
        <v>1563.3306482546986</v>
      </c>
      <c r="X18" s="221">
        <v>5624.1</v>
      </c>
    </row>
    <row r="19" spans="2:24" ht="14.1" customHeight="1" x14ac:dyDescent="0.15">
      <c r="B19" s="179"/>
      <c r="C19" s="171">
        <v>10</v>
      </c>
      <c r="D19" s="184"/>
      <c r="E19" s="220">
        <v>924</v>
      </c>
      <c r="F19" s="220">
        <v>1575</v>
      </c>
      <c r="G19" s="220">
        <v>1268.5530101883298</v>
      </c>
      <c r="H19" s="220">
        <v>44166.2</v>
      </c>
      <c r="I19" s="220">
        <v>1312.5</v>
      </c>
      <c r="J19" s="220">
        <v>1911</v>
      </c>
      <c r="K19" s="220">
        <v>1677.870771062572</v>
      </c>
      <c r="L19" s="220">
        <v>10920.2</v>
      </c>
      <c r="M19" s="220">
        <v>1365</v>
      </c>
      <c r="N19" s="220">
        <v>1890</v>
      </c>
      <c r="O19" s="220">
        <v>1726.7964579695686</v>
      </c>
      <c r="P19" s="220">
        <v>10797</v>
      </c>
      <c r="Q19" s="220">
        <v>1417.5</v>
      </c>
      <c r="R19" s="220">
        <v>1942.5</v>
      </c>
      <c r="S19" s="220">
        <v>1766.6965386910683</v>
      </c>
      <c r="T19" s="220">
        <v>8791.7999999999993</v>
      </c>
      <c r="U19" s="220">
        <v>1270.5</v>
      </c>
      <c r="V19" s="220">
        <v>1680</v>
      </c>
      <c r="W19" s="220">
        <v>1486.9205298013244</v>
      </c>
      <c r="X19" s="221">
        <v>9771.7999999999993</v>
      </c>
    </row>
    <row r="20" spans="2:24" ht="14.1" customHeight="1" x14ac:dyDescent="0.15">
      <c r="B20" s="179"/>
      <c r="C20" s="171">
        <v>11</v>
      </c>
      <c r="D20" s="184"/>
      <c r="E20" s="220">
        <v>945</v>
      </c>
      <c r="F20" s="220">
        <v>1534.155</v>
      </c>
      <c r="G20" s="220">
        <v>1177.1806175845809</v>
      </c>
      <c r="H20" s="220">
        <v>63506.400000000001</v>
      </c>
      <c r="I20" s="220">
        <v>1365</v>
      </c>
      <c r="J20" s="220">
        <v>1837.5</v>
      </c>
      <c r="K20" s="220">
        <v>1544.4760668563299</v>
      </c>
      <c r="L20" s="220">
        <v>13234.9</v>
      </c>
      <c r="M20" s="220">
        <v>1365</v>
      </c>
      <c r="N20" s="220">
        <v>1785</v>
      </c>
      <c r="O20" s="220">
        <v>1586.5540091859884</v>
      </c>
      <c r="P20" s="220">
        <v>12958</v>
      </c>
      <c r="Q20" s="220">
        <v>1417.5</v>
      </c>
      <c r="R20" s="220">
        <v>1942.5</v>
      </c>
      <c r="S20" s="220">
        <v>1600.6546218934598</v>
      </c>
      <c r="T20" s="220">
        <v>10337</v>
      </c>
      <c r="U20" s="220">
        <v>1260</v>
      </c>
      <c r="V20" s="220">
        <v>1575</v>
      </c>
      <c r="W20" s="220">
        <v>1393.6228826026652</v>
      </c>
      <c r="X20" s="221">
        <v>11454</v>
      </c>
    </row>
    <row r="21" spans="2:24" ht="14.1" customHeight="1" x14ac:dyDescent="0.15">
      <c r="B21" s="179"/>
      <c r="C21" s="171">
        <v>12</v>
      </c>
      <c r="D21" s="184"/>
      <c r="E21" s="220">
        <v>850.5</v>
      </c>
      <c r="F21" s="220">
        <v>1470</v>
      </c>
      <c r="G21" s="220">
        <v>1131.2534707357349</v>
      </c>
      <c r="H21" s="220">
        <v>39536</v>
      </c>
      <c r="I21" s="220">
        <v>1260</v>
      </c>
      <c r="J21" s="220">
        <v>1732.5</v>
      </c>
      <c r="K21" s="220">
        <v>1471.6601377932272</v>
      </c>
      <c r="L21" s="220">
        <v>16973.600000000002</v>
      </c>
      <c r="M21" s="220">
        <v>1365</v>
      </c>
      <c r="N21" s="220">
        <v>1890</v>
      </c>
      <c r="O21" s="220">
        <v>1575.213484263717</v>
      </c>
      <c r="P21" s="220">
        <v>13412.1</v>
      </c>
      <c r="Q21" s="220">
        <v>1365</v>
      </c>
      <c r="R21" s="220">
        <v>1785</v>
      </c>
      <c r="S21" s="220">
        <v>1575.7964360652659</v>
      </c>
      <c r="T21" s="220">
        <v>14388.699999999999</v>
      </c>
      <c r="U21" s="220">
        <v>1312.5</v>
      </c>
      <c r="V21" s="220">
        <v>1575</v>
      </c>
      <c r="W21" s="220">
        <v>1438.3450775884</v>
      </c>
      <c r="X21" s="221">
        <v>11120.3</v>
      </c>
    </row>
    <row r="22" spans="2:24" ht="14.1" customHeight="1" x14ac:dyDescent="0.15">
      <c r="B22" s="179" t="s">
        <v>153</v>
      </c>
      <c r="C22" s="171">
        <v>1</v>
      </c>
      <c r="D22" s="184" t="s">
        <v>152</v>
      </c>
      <c r="E22" s="220">
        <v>840</v>
      </c>
      <c r="F22" s="220">
        <v>1470</v>
      </c>
      <c r="G22" s="220">
        <v>1128.0306102426582</v>
      </c>
      <c r="H22" s="221">
        <v>30297.3</v>
      </c>
      <c r="I22" s="220">
        <v>1155</v>
      </c>
      <c r="J22" s="220">
        <v>1680</v>
      </c>
      <c r="K22" s="220">
        <v>1447.2360000000003</v>
      </c>
      <c r="L22" s="220">
        <v>11633.7</v>
      </c>
      <c r="M22" s="220">
        <v>1260</v>
      </c>
      <c r="N22" s="220">
        <v>1785</v>
      </c>
      <c r="O22" s="220">
        <v>1491.4402866242037</v>
      </c>
      <c r="P22" s="220">
        <v>11033.2</v>
      </c>
      <c r="Q22" s="220">
        <v>1260</v>
      </c>
      <c r="R22" s="220">
        <v>1785</v>
      </c>
      <c r="S22" s="220">
        <v>1488.1440682013567</v>
      </c>
      <c r="T22" s="220">
        <v>9509.2000000000007</v>
      </c>
      <c r="U22" s="220">
        <v>1050</v>
      </c>
      <c r="V22" s="220">
        <v>1575</v>
      </c>
      <c r="W22" s="220">
        <v>1297.2281799461432</v>
      </c>
      <c r="X22" s="221">
        <v>8185.7</v>
      </c>
    </row>
    <row r="23" spans="2:24" ht="14.1" customHeight="1" x14ac:dyDescent="0.15">
      <c r="B23" s="179"/>
      <c r="C23" s="171">
        <v>2</v>
      </c>
      <c r="D23" s="184"/>
      <c r="E23" s="220">
        <v>735</v>
      </c>
      <c r="F23" s="220">
        <v>1470</v>
      </c>
      <c r="G23" s="220">
        <v>1095.5064754856614</v>
      </c>
      <c r="H23" s="220">
        <v>21303.000000000004</v>
      </c>
      <c r="I23" s="220">
        <v>1155</v>
      </c>
      <c r="J23" s="220">
        <v>1732.5</v>
      </c>
      <c r="K23" s="220">
        <v>1397.7676862745097</v>
      </c>
      <c r="L23" s="220">
        <v>8846.5</v>
      </c>
      <c r="M23" s="220">
        <v>1260</v>
      </c>
      <c r="N23" s="220">
        <v>1785</v>
      </c>
      <c r="O23" s="220">
        <v>1473.7230617608413</v>
      </c>
      <c r="P23" s="220">
        <v>7708.1</v>
      </c>
      <c r="Q23" s="220">
        <v>1260</v>
      </c>
      <c r="R23" s="220">
        <v>1785</v>
      </c>
      <c r="S23" s="220">
        <v>1498.237666951477</v>
      </c>
      <c r="T23" s="220">
        <v>7401.5999999999995</v>
      </c>
      <c r="U23" s="220">
        <v>1050</v>
      </c>
      <c r="V23" s="220">
        <v>1470</v>
      </c>
      <c r="W23" s="220">
        <v>1314.5163681402439</v>
      </c>
      <c r="X23" s="221">
        <v>6655.2999999999993</v>
      </c>
    </row>
    <row r="24" spans="2:24" ht="14.1" customHeight="1" x14ac:dyDescent="0.15">
      <c r="B24" s="179"/>
      <c r="C24" s="171">
        <v>3</v>
      </c>
      <c r="D24" s="184"/>
      <c r="E24" s="220">
        <v>840</v>
      </c>
      <c r="F24" s="220">
        <v>1365</v>
      </c>
      <c r="G24" s="220">
        <v>1075.4076064328094</v>
      </c>
      <c r="H24" s="220">
        <v>23282.5</v>
      </c>
      <c r="I24" s="220">
        <v>1260</v>
      </c>
      <c r="J24" s="220">
        <v>1732.5</v>
      </c>
      <c r="K24" s="220">
        <v>1423.1150998068254</v>
      </c>
      <c r="L24" s="220">
        <v>10321</v>
      </c>
      <c r="M24" s="220">
        <v>1365</v>
      </c>
      <c r="N24" s="220">
        <v>1785</v>
      </c>
      <c r="O24" s="220">
        <v>1521.2368468468469</v>
      </c>
      <c r="P24" s="220">
        <v>7801.5999999999995</v>
      </c>
      <c r="Q24" s="220">
        <v>1365</v>
      </c>
      <c r="R24" s="220">
        <v>1785</v>
      </c>
      <c r="S24" s="220">
        <v>1501.3727438231472</v>
      </c>
      <c r="T24" s="220">
        <v>8712.6</v>
      </c>
      <c r="U24" s="220">
        <v>1050</v>
      </c>
      <c r="V24" s="220">
        <v>1500.03</v>
      </c>
      <c r="W24" s="220">
        <v>1367.0180242979486</v>
      </c>
      <c r="X24" s="221">
        <v>9312.5999999999985</v>
      </c>
    </row>
    <row r="25" spans="2:24" ht="14.1" customHeight="1" x14ac:dyDescent="0.15">
      <c r="B25" s="172"/>
      <c r="C25" s="176">
        <v>4</v>
      </c>
      <c r="D25" s="185"/>
      <c r="E25" s="197">
        <v>945</v>
      </c>
      <c r="F25" s="197">
        <v>1470</v>
      </c>
      <c r="G25" s="197">
        <v>1124.6265889830509</v>
      </c>
      <c r="H25" s="197">
        <v>41669.800000000003</v>
      </c>
      <c r="I25" s="197">
        <v>1260</v>
      </c>
      <c r="J25" s="197">
        <v>1680</v>
      </c>
      <c r="K25" s="197">
        <v>1420.3407578033041</v>
      </c>
      <c r="L25" s="197">
        <v>16790.099999999999</v>
      </c>
      <c r="M25" s="197">
        <v>1365</v>
      </c>
      <c r="N25" s="197">
        <v>1785</v>
      </c>
      <c r="O25" s="197">
        <v>1493.3642013290673</v>
      </c>
      <c r="P25" s="197">
        <v>16261.699999999999</v>
      </c>
      <c r="Q25" s="197">
        <v>1365</v>
      </c>
      <c r="R25" s="197">
        <v>1837.5</v>
      </c>
      <c r="S25" s="197">
        <v>1499.0766241876174</v>
      </c>
      <c r="T25" s="197">
        <v>17698.400000000001</v>
      </c>
      <c r="U25" s="197">
        <v>1155</v>
      </c>
      <c r="V25" s="197">
        <v>1575</v>
      </c>
      <c r="W25" s="197">
        <v>1322.6134569324938</v>
      </c>
      <c r="X25" s="196">
        <v>15150.1</v>
      </c>
    </row>
    <row r="26" spans="2:24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</row>
    <row r="27" spans="2:24" x14ac:dyDescent="0.15">
      <c r="B27" s="208"/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24" x14ac:dyDescent="0.15">
      <c r="B28" s="205" t="s">
        <v>123</v>
      </c>
      <c r="C28" s="225"/>
      <c r="D28" s="226"/>
      <c r="E28" s="219"/>
      <c r="F28" s="220"/>
      <c r="G28" s="199"/>
      <c r="H28" s="220"/>
      <c r="I28" s="219"/>
      <c r="J28" s="220"/>
      <c r="K28" s="199"/>
      <c r="L28" s="220"/>
      <c r="M28" s="219"/>
      <c r="N28" s="220"/>
      <c r="O28" s="199"/>
      <c r="P28" s="220"/>
      <c r="Q28" s="219"/>
      <c r="R28" s="220"/>
      <c r="S28" s="199"/>
      <c r="T28" s="220"/>
      <c r="U28" s="219"/>
      <c r="V28" s="220"/>
      <c r="W28" s="199"/>
      <c r="X28" s="220"/>
    </row>
    <row r="29" spans="2:24" x14ac:dyDescent="0.15">
      <c r="B29" s="227">
        <v>41001</v>
      </c>
      <c r="C29" s="228"/>
      <c r="D29" s="229">
        <v>41005</v>
      </c>
      <c r="E29" s="230">
        <v>945</v>
      </c>
      <c r="F29" s="230">
        <v>1380.75</v>
      </c>
      <c r="G29" s="230">
        <v>1072.0716153691412</v>
      </c>
      <c r="H29" s="220">
        <v>9818.2999999999993</v>
      </c>
      <c r="I29" s="230">
        <v>1260</v>
      </c>
      <c r="J29" s="230">
        <v>1680</v>
      </c>
      <c r="K29" s="230">
        <v>1410.160876494024</v>
      </c>
      <c r="L29" s="220">
        <v>2896.1</v>
      </c>
      <c r="M29" s="230">
        <v>1365</v>
      </c>
      <c r="N29" s="230">
        <v>1785</v>
      </c>
      <c r="O29" s="230">
        <v>1499.0078720162519</v>
      </c>
      <c r="P29" s="220">
        <v>2132.1</v>
      </c>
      <c r="Q29" s="230">
        <v>1365</v>
      </c>
      <c r="R29" s="230">
        <v>1785</v>
      </c>
      <c r="S29" s="230">
        <v>1480.1474898659187</v>
      </c>
      <c r="T29" s="220">
        <v>2781.9</v>
      </c>
      <c r="U29" s="230">
        <v>1155</v>
      </c>
      <c r="V29" s="230">
        <v>1575</v>
      </c>
      <c r="W29" s="230">
        <v>1315.741597432024</v>
      </c>
      <c r="X29" s="220">
        <v>2931.4</v>
      </c>
    </row>
    <row r="30" spans="2:24" x14ac:dyDescent="0.15">
      <c r="B30" s="227" t="s">
        <v>124</v>
      </c>
      <c r="C30" s="228"/>
      <c r="D30" s="229"/>
      <c r="E30" s="219"/>
      <c r="F30" s="220"/>
      <c r="G30" s="199"/>
      <c r="H30" s="220"/>
      <c r="I30" s="219"/>
      <c r="J30" s="220"/>
      <c r="K30" s="199"/>
      <c r="L30" s="220"/>
      <c r="M30" s="219"/>
      <c r="N30" s="220"/>
      <c r="O30" s="199"/>
      <c r="P30" s="220"/>
      <c r="Q30" s="219"/>
      <c r="R30" s="220"/>
      <c r="S30" s="199"/>
      <c r="T30" s="220"/>
      <c r="U30" s="219"/>
      <c r="V30" s="220"/>
      <c r="W30" s="199"/>
      <c r="X30" s="220"/>
    </row>
    <row r="31" spans="2:24" x14ac:dyDescent="0.15">
      <c r="B31" s="227">
        <v>41008</v>
      </c>
      <c r="C31" s="228"/>
      <c r="D31" s="229">
        <v>41012</v>
      </c>
      <c r="E31" s="230">
        <v>997.5</v>
      </c>
      <c r="F31" s="230">
        <v>1365</v>
      </c>
      <c r="G31" s="230">
        <v>1058.7113122549429</v>
      </c>
      <c r="H31" s="220">
        <v>13286.4</v>
      </c>
      <c r="I31" s="230">
        <v>1260</v>
      </c>
      <c r="J31" s="230">
        <v>1680</v>
      </c>
      <c r="K31" s="230">
        <v>1415.7863090694614</v>
      </c>
      <c r="L31" s="220">
        <v>4193.1000000000004</v>
      </c>
      <c r="M31" s="230">
        <v>1365</v>
      </c>
      <c r="N31" s="230">
        <v>1785</v>
      </c>
      <c r="O31" s="230">
        <v>1476.2135770714679</v>
      </c>
      <c r="P31" s="220">
        <v>5056.8999999999996</v>
      </c>
      <c r="Q31" s="230">
        <v>1365</v>
      </c>
      <c r="R31" s="230">
        <v>1837.5</v>
      </c>
      <c r="S31" s="230">
        <v>1487.3961486141816</v>
      </c>
      <c r="T31" s="220">
        <v>4803.8999999999996</v>
      </c>
      <c r="U31" s="230">
        <v>1155</v>
      </c>
      <c r="V31" s="230">
        <v>1575</v>
      </c>
      <c r="W31" s="230">
        <v>1334.6243052982593</v>
      </c>
      <c r="X31" s="220">
        <v>3884.6</v>
      </c>
    </row>
    <row r="32" spans="2:24" x14ac:dyDescent="0.15">
      <c r="B32" s="227" t="s">
        <v>125</v>
      </c>
      <c r="C32" s="228"/>
      <c r="D32" s="229"/>
      <c r="E32" s="219"/>
      <c r="F32" s="220"/>
      <c r="G32" s="199"/>
      <c r="H32" s="220"/>
      <c r="I32" s="219"/>
      <c r="J32" s="220"/>
      <c r="K32" s="199"/>
      <c r="L32" s="220"/>
      <c r="M32" s="219"/>
      <c r="N32" s="220"/>
      <c r="O32" s="199"/>
      <c r="P32" s="220"/>
      <c r="Q32" s="219"/>
      <c r="R32" s="220"/>
      <c r="S32" s="199"/>
      <c r="T32" s="220"/>
      <c r="U32" s="219"/>
      <c r="V32" s="220"/>
      <c r="W32" s="199"/>
      <c r="X32" s="220"/>
    </row>
    <row r="33" spans="2:25" x14ac:dyDescent="0.15">
      <c r="B33" s="227">
        <v>41015</v>
      </c>
      <c r="C33" s="228"/>
      <c r="D33" s="229">
        <v>41019</v>
      </c>
      <c r="E33" s="264">
        <v>997.5</v>
      </c>
      <c r="F33" s="263">
        <v>1464.54</v>
      </c>
      <c r="G33" s="225">
        <v>1157.068568102444</v>
      </c>
      <c r="H33" s="263">
        <v>9986.4</v>
      </c>
      <c r="I33" s="264">
        <v>1260</v>
      </c>
      <c r="J33" s="263">
        <v>1680</v>
      </c>
      <c r="K33" s="225">
        <v>1389.8391269199676</v>
      </c>
      <c r="L33" s="263">
        <v>3979.1</v>
      </c>
      <c r="M33" s="264">
        <v>1365</v>
      </c>
      <c r="N33" s="263">
        <v>1785</v>
      </c>
      <c r="O33" s="225">
        <v>1470.4007413509059</v>
      </c>
      <c r="P33" s="263">
        <v>4143.3999999999996</v>
      </c>
      <c r="Q33" s="264">
        <v>1365</v>
      </c>
      <c r="R33" s="263">
        <v>1785</v>
      </c>
      <c r="S33" s="225">
        <v>1481.4836771586556</v>
      </c>
      <c r="T33" s="263">
        <v>4507.6000000000004</v>
      </c>
      <c r="U33" s="264">
        <v>1155</v>
      </c>
      <c r="V33" s="263">
        <v>1522.5</v>
      </c>
      <c r="W33" s="225">
        <v>1316.4393051485972</v>
      </c>
      <c r="X33" s="263">
        <v>4173.1000000000004</v>
      </c>
    </row>
    <row r="34" spans="2:25" x14ac:dyDescent="0.15">
      <c r="B34" s="227" t="s">
        <v>126</v>
      </c>
      <c r="C34" s="228"/>
      <c r="D34" s="229"/>
      <c r="E34" s="219"/>
      <c r="F34" s="220"/>
      <c r="G34" s="199"/>
      <c r="H34" s="220"/>
      <c r="I34" s="219"/>
      <c r="J34" s="220"/>
      <c r="K34" s="199"/>
      <c r="L34" s="220"/>
      <c r="M34" s="219"/>
      <c r="N34" s="220"/>
      <c r="O34" s="199"/>
      <c r="P34" s="220"/>
      <c r="Q34" s="219"/>
      <c r="R34" s="220"/>
      <c r="S34" s="199"/>
      <c r="T34" s="220"/>
      <c r="U34" s="219"/>
      <c r="V34" s="220"/>
      <c r="W34" s="199"/>
      <c r="X34" s="220"/>
    </row>
    <row r="35" spans="2:25" ht="12" customHeight="1" x14ac:dyDescent="0.15">
      <c r="B35" s="227">
        <v>41022</v>
      </c>
      <c r="C35" s="228"/>
      <c r="D35" s="229">
        <v>41026</v>
      </c>
      <c r="E35" s="219">
        <v>1050</v>
      </c>
      <c r="F35" s="220">
        <v>1470</v>
      </c>
      <c r="G35" s="199">
        <v>1206.5424138744697</v>
      </c>
      <c r="H35" s="220">
        <v>8578.7000000000007</v>
      </c>
      <c r="I35" s="219">
        <v>1260</v>
      </c>
      <c r="J35" s="220">
        <v>1680</v>
      </c>
      <c r="K35" s="199">
        <v>1440.0922023182295</v>
      </c>
      <c r="L35" s="220">
        <v>5721.8</v>
      </c>
      <c r="M35" s="219">
        <v>1365</v>
      </c>
      <c r="N35" s="220">
        <v>1785</v>
      </c>
      <c r="O35" s="199">
        <v>1532.932364206129</v>
      </c>
      <c r="P35" s="220">
        <v>4929.3</v>
      </c>
      <c r="Q35" s="219">
        <v>1365</v>
      </c>
      <c r="R35" s="220">
        <v>1785</v>
      </c>
      <c r="S35" s="199">
        <v>1538.0281927710844</v>
      </c>
      <c r="T35" s="220">
        <v>5605</v>
      </c>
      <c r="U35" s="219">
        <v>1207.5</v>
      </c>
      <c r="V35" s="220">
        <v>1540.0350000000001</v>
      </c>
      <c r="W35" s="199">
        <v>1314.6384648931528</v>
      </c>
      <c r="X35" s="220">
        <v>4161</v>
      </c>
    </row>
    <row r="36" spans="2:25" ht="12" customHeight="1" x14ac:dyDescent="0.15">
      <c r="B36" s="227" t="s">
        <v>127</v>
      </c>
      <c r="C36" s="228"/>
      <c r="D36" s="229"/>
      <c r="E36" s="219"/>
      <c r="F36" s="220"/>
      <c r="G36" s="199"/>
      <c r="H36" s="220"/>
      <c r="I36" s="219"/>
      <c r="J36" s="220"/>
      <c r="K36" s="199"/>
      <c r="L36" s="220"/>
      <c r="M36" s="219"/>
      <c r="N36" s="220"/>
      <c r="O36" s="199"/>
      <c r="P36" s="220"/>
      <c r="Q36" s="219"/>
      <c r="R36" s="220"/>
      <c r="S36" s="199"/>
      <c r="T36" s="220"/>
      <c r="U36" s="219"/>
      <c r="V36" s="220"/>
      <c r="W36" s="199"/>
      <c r="X36" s="220"/>
    </row>
    <row r="37" spans="2:25" ht="12" customHeight="1" x14ac:dyDescent="0.15">
      <c r="B37" s="238"/>
      <c r="C37" s="239"/>
      <c r="D37" s="240"/>
      <c r="E37" s="214"/>
      <c r="F37" s="197"/>
      <c r="G37" s="201"/>
      <c r="H37" s="197"/>
      <c r="I37" s="214"/>
      <c r="J37" s="197"/>
      <c r="K37" s="201"/>
      <c r="L37" s="197"/>
      <c r="M37" s="214"/>
      <c r="N37" s="197"/>
      <c r="O37" s="201"/>
      <c r="P37" s="197"/>
      <c r="Q37" s="214"/>
      <c r="R37" s="197"/>
      <c r="S37" s="201"/>
      <c r="T37" s="197"/>
      <c r="U37" s="214"/>
      <c r="V37" s="197"/>
      <c r="W37" s="201"/>
      <c r="X37" s="197"/>
    </row>
    <row r="38" spans="2:25" ht="6" customHeight="1" x14ac:dyDescent="0.15">
      <c r="B38" s="206"/>
      <c r="C38" s="225"/>
      <c r="D38" s="225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</row>
    <row r="39" spans="2:25" ht="12.75" customHeight="1" x14ac:dyDescent="0.15">
      <c r="B39" s="200"/>
      <c r="X39" s="199"/>
      <c r="Y39" s="199"/>
    </row>
    <row r="40" spans="2:25" ht="12.75" customHeight="1" x14ac:dyDescent="0.15">
      <c r="B40" s="241"/>
      <c r="X40" s="199"/>
      <c r="Y40" s="199"/>
    </row>
    <row r="41" spans="2:25" x14ac:dyDescent="0.15">
      <c r="B41" s="241"/>
      <c r="X41" s="199"/>
      <c r="Y41" s="199"/>
    </row>
    <row r="42" spans="2:25" x14ac:dyDescent="0.15">
      <c r="B42" s="241"/>
      <c r="X42" s="199"/>
      <c r="Y42" s="199"/>
    </row>
    <row r="43" spans="2:25" x14ac:dyDescent="0.15">
      <c r="X43" s="199"/>
      <c r="Y43" s="199"/>
    </row>
    <row r="44" spans="2:25" x14ac:dyDescent="0.15">
      <c r="X44" s="199"/>
      <c r="Y44" s="199"/>
    </row>
    <row r="45" spans="2:25" x14ac:dyDescent="0.15">
      <c r="X45" s="199"/>
      <c r="Y45" s="199"/>
    </row>
    <row r="46" spans="2:25" x14ac:dyDescent="0.15">
      <c r="X46" s="199"/>
      <c r="Y46" s="199"/>
    </row>
    <row r="47" spans="2:25" x14ac:dyDescent="0.15">
      <c r="X47" s="199"/>
      <c r="Y47" s="199"/>
    </row>
    <row r="48" spans="2:25" x14ac:dyDescent="0.15">
      <c r="X48" s="199"/>
      <c r="Y48" s="199"/>
    </row>
    <row r="49" spans="24:25" x14ac:dyDescent="0.15">
      <c r="X49" s="199"/>
      <c r="Y49" s="199"/>
    </row>
    <row r="50" spans="24:25" x14ac:dyDescent="0.15">
      <c r="X50" s="199"/>
      <c r="Y50" s="199"/>
    </row>
    <row r="51" spans="24:25" x14ac:dyDescent="0.15">
      <c r="X51" s="199"/>
      <c r="Y51" s="199"/>
    </row>
    <row r="52" spans="24:25" x14ac:dyDescent="0.15">
      <c r="X52" s="199"/>
      <c r="Y52" s="199"/>
    </row>
    <row r="53" spans="24:25" x14ac:dyDescent="0.15">
      <c r="X53" s="199"/>
      <c r="Y53" s="19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5"/>
  <sheetViews>
    <sheetView zoomScale="75" zoomScaleNormal="75" workbookViewId="0"/>
  </sheetViews>
  <sheetFormatPr defaultColWidth="7.5" defaultRowHeight="12" x14ac:dyDescent="0.15"/>
  <cols>
    <col min="1" max="1" width="1.125" style="198" customWidth="1"/>
    <col min="2" max="2" width="6.125" style="198" customWidth="1"/>
    <col min="3" max="3" width="3.125" style="198" customWidth="1"/>
    <col min="4" max="4" width="5.625" style="198" customWidth="1"/>
    <col min="5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6384" width="7.5" style="198"/>
  </cols>
  <sheetData>
    <row r="2" spans="2:24" x14ac:dyDescent="0.15">
      <c r="N2" s="199"/>
    </row>
    <row r="3" spans="2:24" x14ac:dyDescent="0.15">
      <c r="B3" s="157" t="s">
        <v>162</v>
      </c>
      <c r="N3" s="199"/>
    </row>
    <row r="4" spans="2:24" x14ac:dyDescent="0.15">
      <c r="L4" s="200" t="s">
        <v>84</v>
      </c>
      <c r="N4" s="199"/>
    </row>
    <row r="5" spans="2:24" ht="6" customHeight="1" x14ac:dyDescent="0.15">
      <c r="B5" s="201"/>
      <c r="C5" s="201"/>
      <c r="D5" s="201"/>
      <c r="E5" s="201"/>
      <c r="F5" s="201"/>
      <c r="G5" s="201"/>
      <c r="H5" s="201"/>
      <c r="N5" s="199"/>
    </row>
    <row r="6" spans="2:24" ht="13.5" x14ac:dyDescent="0.15">
      <c r="B6" s="202"/>
      <c r="C6" s="203" t="s">
        <v>85</v>
      </c>
      <c r="D6" s="204"/>
      <c r="E6" s="245" t="s">
        <v>139</v>
      </c>
      <c r="F6" s="246"/>
      <c r="G6" s="246"/>
      <c r="H6" s="247"/>
      <c r="I6" s="222" t="s">
        <v>141</v>
      </c>
      <c r="J6" s="223"/>
      <c r="K6" s="223"/>
      <c r="L6" s="224"/>
      <c r="N6" s="177"/>
      <c r="O6" s="165"/>
      <c r="P6" s="165"/>
      <c r="Q6" s="199"/>
      <c r="R6" s="199"/>
    </row>
    <row r="7" spans="2:24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N7" s="177"/>
      <c r="O7" s="177"/>
      <c r="P7" s="177"/>
      <c r="Q7" s="199"/>
      <c r="R7" s="199"/>
    </row>
    <row r="8" spans="2:24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N8" s="177"/>
      <c r="O8" s="177"/>
      <c r="P8" s="177"/>
      <c r="Q8" s="199"/>
      <c r="R8" s="199"/>
    </row>
    <row r="9" spans="2:24" ht="14.1" customHeight="1" x14ac:dyDescent="0.15">
      <c r="B9" s="202" t="s">
        <v>0</v>
      </c>
      <c r="C9" s="210">
        <v>20</v>
      </c>
      <c r="D9" s="262" t="s">
        <v>1</v>
      </c>
      <c r="E9" s="219">
        <v>798</v>
      </c>
      <c r="F9" s="220">
        <v>1418</v>
      </c>
      <c r="G9" s="199">
        <v>989</v>
      </c>
      <c r="H9" s="220">
        <v>214294</v>
      </c>
      <c r="I9" s="219">
        <v>1680</v>
      </c>
      <c r="J9" s="220">
        <v>2678</v>
      </c>
      <c r="K9" s="199">
        <v>2201</v>
      </c>
      <c r="L9" s="220">
        <v>2264851</v>
      </c>
      <c r="M9" s="219"/>
      <c r="N9" s="177"/>
      <c r="O9" s="177"/>
      <c r="P9" s="177"/>
      <c r="Q9" s="199"/>
      <c r="R9" s="199"/>
      <c r="S9" s="199"/>
      <c r="T9" s="199"/>
      <c r="U9" s="199"/>
      <c r="V9" s="199"/>
      <c r="W9" s="199"/>
      <c r="X9" s="199"/>
    </row>
    <row r="10" spans="2:24" ht="14.1" customHeight="1" x14ac:dyDescent="0.15">
      <c r="B10" s="219"/>
      <c r="C10" s="210">
        <v>21</v>
      </c>
      <c r="D10" s="221"/>
      <c r="E10" s="199">
        <v>735</v>
      </c>
      <c r="F10" s="220">
        <v>1470</v>
      </c>
      <c r="G10" s="199">
        <v>961</v>
      </c>
      <c r="H10" s="220">
        <v>265383</v>
      </c>
      <c r="I10" s="219">
        <v>1575</v>
      </c>
      <c r="J10" s="220">
        <v>2520</v>
      </c>
      <c r="K10" s="199">
        <v>2033</v>
      </c>
      <c r="L10" s="220">
        <v>2868789</v>
      </c>
      <c r="M10" s="219"/>
      <c r="N10" s="177"/>
      <c r="O10" s="177"/>
      <c r="P10" s="177"/>
      <c r="Q10" s="199"/>
      <c r="R10" s="199"/>
      <c r="S10" s="199"/>
      <c r="T10" s="199"/>
      <c r="U10" s="199"/>
      <c r="V10" s="199"/>
      <c r="W10" s="199"/>
      <c r="X10" s="199"/>
    </row>
    <row r="11" spans="2:24" ht="14.1" customHeight="1" x14ac:dyDescent="0.15">
      <c r="B11" s="219"/>
      <c r="C11" s="210">
        <v>22</v>
      </c>
      <c r="D11" s="221"/>
      <c r="E11" s="220">
        <v>735</v>
      </c>
      <c r="F11" s="220">
        <v>1365</v>
      </c>
      <c r="G11" s="220">
        <v>950</v>
      </c>
      <c r="H11" s="220">
        <v>232425</v>
      </c>
      <c r="I11" s="220">
        <v>1470</v>
      </c>
      <c r="J11" s="220">
        <v>2468</v>
      </c>
      <c r="K11" s="220">
        <v>1940</v>
      </c>
      <c r="L11" s="221">
        <v>2583495</v>
      </c>
      <c r="M11" s="21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</row>
    <row r="12" spans="2:24" ht="14.1" customHeight="1" x14ac:dyDescent="0.15">
      <c r="B12" s="214"/>
      <c r="C12" s="217">
        <v>23</v>
      </c>
      <c r="D12" s="196"/>
      <c r="E12" s="274">
        <v>735</v>
      </c>
      <c r="F12" s="274">
        <v>1260</v>
      </c>
      <c r="G12" s="274">
        <v>961.47141355473218</v>
      </c>
      <c r="H12" s="274">
        <v>134423.40000000005</v>
      </c>
      <c r="I12" s="274">
        <v>1669.5</v>
      </c>
      <c r="J12" s="274">
        <v>2625</v>
      </c>
      <c r="K12" s="274">
        <v>2105.3394160857742</v>
      </c>
      <c r="L12" s="275">
        <v>1621098.9999999995</v>
      </c>
      <c r="M12" s="199"/>
      <c r="N12" s="177"/>
      <c r="O12" s="177"/>
      <c r="P12" s="177"/>
      <c r="Q12" s="177"/>
      <c r="R12" s="177"/>
      <c r="S12" s="199"/>
      <c r="T12" s="199"/>
      <c r="U12" s="199"/>
      <c r="V12" s="199"/>
      <c r="W12" s="199"/>
      <c r="X12" s="199"/>
    </row>
    <row r="13" spans="2:24" ht="14.1" customHeight="1" x14ac:dyDescent="0.15">
      <c r="B13" s="179" t="s">
        <v>151</v>
      </c>
      <c r="C13" s="171">
        <v>4</v>
      </c>
      <c r="D13" s="184" t="s">
        <v>152</v>
      </c>
      <c r="E13" s="220">
        <v>735</v>
      </c>
      <c r="F13" s="220">
        <v>1260</v>
      </c>
      <c r="G13" s="220">
        <v>962.45664706889625</v>
      </c>
      <c r="H13" s="220">
        <v>14280.599999999999</v>
      </c>
      <c r="I13" s="220">
        <v>1669.5</v>
      </c>
      <c r="J13" s="220">
        <v>2625</v>
      </c>
      <c r="K13" s="220">
        <v>2033.8484353902677</v>
      </c>
      <c r="L13" s="221">
        <v>148778.29999999999</v>
      </c>
    </row>
    <row r="14" spans="2:24" ht="14.1" customHeight="1" x14ac:dyDescent="0.15">
      <c r="B14" s="179"/>
      <c r="C14" s="171">
        <v>5</v>
      </c>
      <c r="D14" s="184"/>
      <c r="E14" s="220">
        <v>840</v>
      </c>
      <c r="F14" s="220">
        <v>1260</v>
      </c>
      <c r="G14" s="220">
        <v>990.324267782427</v>
      </c>
      <c r="H14" s="220">
        <v>9841.1</v>
      </c>
      <c r="I14" s="220">
        <v>1890</v>
      </c>
      <c r="J14" s="220">
        <v>2533.9650000000001</v>
      </c>
      <c r="K14" s="220">
        <v>2148.2362199978384</v>
      </c>
      <c r="L14" s="221">
        <v>193129.59999999998</v>
      </c>
    </row>
    <row r="15" spans="2:24" ht="14.1" customHeight="1" x14ac:dyDescent="0.15">
      <c r="B15" s="179"/>
      <c r="C15" s="171">
        <v>6</v>
      </c>
      <c r="D15" s="184"/>
      <c r="E15" s="220">
        <v>840</v>
      </c>
      <c r="F15" s="220">
        <v>1260</v>
      </c>
      <c r="G15" s="220">
        <v>983.07087417994057</v>
      </c>
      <c r="H15" s="220">
        <v>13611.499999999998</v>
      </c>
      <c r="I15" s="220">
        <v>1785</v>
      </c>
      <c r="J15" s="220">
        <v>2572.5</v>
      </c>
      <c r="K15" s="220">
        <v>2109.0339279591276</v>
      </c>
      <c r="L15" s="221">
        <v>139837.20000000001</v>
      </c>
    </row>
    <row r="16" spans="2:24" ht="14.1" customHeight="1" x14ac:dyDescent="0.15">
      <c r="B16" s="179"/>
      <c r="C16" s="171">
        <v>7</v>
      </c>
      <c r="D16" s="184"/>
      <c r="E16" s="220">
        <v>840</v>
      </c>
      <c r="F16" s="220">
        <v>1155</v>
      </c>
      <c r="G16" s="220">
        <v>946.18910426792218</v>
      </c>
      <c r="H16" s="220">
        <v>8481</v>
      </c>
      <c r="I16" s="220">
        <v>1732.5</v>
      </c>
      <c r="J16" s="220">
        <v>2327.85</v>
      </c>
      <c r="K16" s="220">
        <v>2023.6374895186987</v>
      </c>
      <c r="L16" s="221">
        <v>113794.29999999999</v>
      </c>
    </row>
    <row r="17" spans="2:12" ht="14.1" customHeight="1" x14ac:dyDescent="0.15">
      <c r="B17" s="179"/>
      <c r="C17" s="171">
        <v>8</v>
      </c>
      <c r="D17" s="184"/>
      <c r="E17" s="220">
        <v>840</v>
      </c>
      <c r="F17" s="220">
        <v>1155</v>
      </c>
      <c r="G17" s="220">
        <v>924.6899200501648</v>
      </c>
      <c r="H17" s="220">
        <v>8486.4000000000015</v>
      </c>
      <c r="I17" s="220">
        <v>1765.0500000000002</v>
      </c>
      <c r="J17" s="220">
        <v>2182.0050000000001</v>
      </c>
      <c r="K17" s="220">
        <v>1971.6601201296137</v>
      </c>
      <c r="L17" s="221">
        <v>100401.9</v>
      </c>
    </row>
    <row r="18" spans="2:12" ht="14.1" customHeight="1" x14ac:dyDescent="0.15">
      <c r="B18" s="179"/>
      <c r="C18" s="171">
        <v>9</v>
      </c>
      <c r="D18" s="184"/>
      <c r="E18" s="220">
        <v>840</v>
      </c>
      <c r="F18" s="220">
        <v>1102.5</v>
      </c>
      <c r="G18" s="220">
        <v>942.65450676863293</v>
      </c>
      <c r="H18" s="220">
        <v>8947.1</v>
      </c>
      <c r="I18" s="220">
        <v>1890</v>
      </c>
      <c r="J18" s="220">
        <v>2264.85</v>
      </c>
      <c r="K18" s="220">
        <v>2114.5117947871991</v>
      </c>
      <c r="L18" s="221">
        <v>82637.900000000009</v>
      </c>
    </row>
    <row r="19" spans="2:12" ht="14.1" customHeight="1" x14ac:dyDescent="0.15">
      <c r="B19" s="179"/>
      <c r="C19" s="171">
        <v>10</v>
      </c>
      <c r="D19" s="184"/>
      <c r="E19" s="220">
        <v>840</v>
      </c>
      <c r="F19" s="220">
        <v>1155</v>
      </c>
      <c r="G19" s="220">
        <v>952.93007735477033</v>
      </c>
      <c r="H19" s="220">
        <v>10198.1</v>
      </c>
      <c r="I19" s="220">
        <v>1788.8850000000002</v>
      </c>
      <c r="J19" s="220">
        <v>2100</v>
      </c>
      <c r="K19" s="220">
        <v>1949.9670278637773</v>
      </c>
      <c r="L19" s="221">
        <v>110842.8</v>
      </c>
    </row>
    <row r="20" spans="2:12" ht="14.1" customHeight="1" x14ac:dyDescent="0.15">
      <c r="B20" s="179"/>
      <c r="C20" s="171">
        <v>11</v>
      </c>
      <c r="D20" s="184"/>
      <c r="E20" s="220">
        <v>840</v>
      </c>
      <c r="F20" s="220">
        <v>1050</v>
      </c>
      <c r="G20" s="220">
        <v>936.47316749353638</v>
      </c>
      <c r="H20" s="220">
        <v>8904.3000000000011</v>
      </c>
      <c r="I20" s="220">
        <v>1732.5</v>
      </c>
      <c r="J20" s="220">
        <v>2047.5</v>
      </c>
      <c r="K20" s="220">
        <v>1876.7744909482306</v>
      </c>
      <c r="L20" s="221">
        <v>147030.29999999999</v>
      </c>
    </row>
    <row r="21" spans="2:12" ht="14.1" customHeight="1" x14ac:dyDescent="0.15">
      <c r="B21" s="179"/>
      <c r="C21" s="171">
        <v>12</v>
      </c>
      <c r="D21" s="184"/>
      <c r="E21" s="220">
        <v>840</v>
      </c>
      <c r="F21" s="220">
        <v>1074.675</v>
      </c>
      <c r="G21" s="221">
        <v>922.46298784117016</v>
      </c>
      <c r="H21" s="220">
        <v>9923.7999999999993</v>
      </c>
      <c r="I21" s="220">
        <v>1785</v>
      </c>
      <c r="J21" s="220">
        <v>2100</v>
      </c>
      <c r="K21" s="220">
        <v>1901.9741111945418</v>
      </c>
      <c r="L21" s="221">
        <v>122225.60000000001</v>
      </c>
    </row>
    <row r="22" spans="2:12" ht="14.1" customHeight="1" x14ac:dyDescent="0.15">
      <c r="B22" s="179" t="s">
        <v>153</v>
      </c>
      <c r="C22" s="171">
        <v>1</v>
      </c>
      <c r="D22" s="184" t="s">
        <v>152</v>
      </c>
      <c r="E22" s="220">
        <v>840</v>
      </c>
      <c r="F22" s="220">
        <v>1155</v>
      </c>
      <c r="G22" s="220">
        <v>931.80901125356911</v>
      </c>
      <c r="H22" s="220">
        <v>10522.800000000001</v>
      </c>
      <c r="I22" s="220">
        <v>1677.9</v>
      </c>
      <c r="J22" s="220">
        <v>1995</v>
      </c>
      <c r="K22" s="220">
        <v>1816.979962998626</v>
      </c>
      <c r="L22" s="221">
        <v>146659.6</v>
      </c>
    </row>
    <row r="23" spans="2:12" ht="14.1" customHeight="1" x14ac:dyDescent="0.15">
      <c r="B23" s="179"/>
      <c r="C23" s="171">
        <v>2</v>
      </c>
      <c r="D23" s="184"/>
      <c r="E23" s="220">
        <v>840</v>
      </c>
      <c r="F23" s="220">
        <v>1102.5</v>
      </c>
      <c r="G23" s="220">
        <v>954.07979317015111</v>
      </c>
      <c r="H23" s="220">
        <v>10734.2</v>
      </c>
      <c r="I23" s="220">
        <v>1680</v>
      </c>
      <c r="J23" s="220">
        <v>1984.5</v>
      </c>
      <c r="K23" s="220">
        <v>1803.5287499999999</v>
      </c>
      <c r="L23" s="221">
        <v>115271.50000000001</v>
      </c>
    </row>
    <row r="24" spans="2:12" ht="14.1" customHeight="1" x14ac:dyDescent="0.15">
      <c r="B24" s="179"/>
      <c r="C24" s="171">
        <v>3</v>
      </c>
      <c r="D24" s="184"/>
      <c r="E24" s="220">
        <v>798</v>
      </c>
      <c r="F24" s="220">
        <v>1050</v>
      </c>
      <c r="G24" s="220">
        <v>921.71223908398656</v>
      </c>
      <c r="H24" s="220">
        <v>7899.7999999999993</v>
      </c>
      <c r="I24" s="220">
        <v>1680</v>
      </c>
      <c r="J24" s="220">
        <v>1950.0600000000002</v>
      </c>
      <c r="K24" s="220">
        <v>1776.3777064955893</v>
      </c>
      <c r="L24" s="221">
        <v>123314.6</v>
      </c>
    </row>
    <row r="25" spans="2:12" ht="14.1" customHeight="1" x14ac:dyDescent="0.15">
      <c r="B25" s="172"/>
      <c r="C25" s="176">
        <v>4</v>
      </c>
      <c r="D25" s="185"/>
      <c r="E25" s="197">
        <v>787.5</v>
      </c>
      <c r="F25" s="197">
        <v>1050</v>
      </c>
      <c r="G25" s="197">
        <v>889.72732225363779</v>
      </c>
      <c r="H25" s="197">
        <v>12671.5</v>
      </c>
      <c r="I25" s="197">
        <v>1680</v>
      </c>
      <c r="J25" s="197">
        <v>2001.3000000000002</v>
      </c>
      <c r="K25" s="197">
        <v>1815.2224656638325</v>
      </c>
      <c r="L25" s="196">
        <v>161526.09999999998</v>
      </c>
    </row>
    <row r="26" spans="2:12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</row>
    <row r="27" spans="2:12" x14ac:dyDescent="0.15">
      <c r="B27" s="208"/>
      <c r="C27" s="225"/>
      <c r="D27" s="226"/>
      <c r="E27" s="219"/>
      <c r="F27" s="220"/>
      <c r="G27" s="199"/>
      <c r="H27" s="220"/>
      <c r="I27" s="219"/>
      <c r="J27" s="220"/>
      <c r="K27" s="199"/>
      <c r="L27" s="220"/>
    </row>
    <row r="28" spans="2:12" x14ac:dyDescent="0.15">
      <c r="B28" s="205" t="s">
        <v>123</v>
      </c>
      <c r="C28" s="225"/>
      <c r="D28" s="226"/>
      <c r="E28" s="219"/>
      <c r="F28" s="220"/>
      <c r="G28" s="199"/>
      <c r="H28" s="220"/>
      <c r="I28" s="219"/>
      <c r="J28" s="220"/>
      <c r="K28" s="199"/>
      <c r="L28" s="220"/>
    </row>
    <row r="29" spans="2:12" x14ac:dyDescent="0.15">
      <c r="B29" s="227">
        <v>41001</v>
      </c>
      <c r="C29" s="228"/>
      <c r="D29" s="229">
        <v>41005</v>
      </c>
      <c r="E29" s="230">
        <v>787.5</v>
      </c>
      <c r="F29" s="230">
        <v>1050</v>
      </c>
      <c r="G29" s="230">
        <v>886.95565552699247</v>
      </c>
      <c r="H29" s="220">
        <v>2253.3000000000002</v>
      </c>
      <c r="I29" s="230">
        <v>1680</v>
      </c>
      <c r="J29" s="230">
        <v>1872.15</v>
      </c>
      <c r="K29" s="230">
        <v>1771.636828692426</v>
      </c>
      <c r="L29" s="220">
        <v>33218.199999999997</v>
      </c>
    </row>
    <row r="30" spans="2:12" x14ac:dyDescent="0.15">
      <c r="B30" s="227" t="s">
        <v>124</v>
      </c>
      <c r="C30" s="228"/>
      <c r="D30" s="229"/>
      <c r="E30" s="219"/>
      <c r="F30" s="220"/>
      <c r="G30" s="199"/>
      <c r="H30" s="220"/>
      <c r="I30" s="219"/>
      <c r="J30" s="220"/>
      <c r="K30" s="199"/>
      <c r="L30" s="220"/>
    </row>
    <row r="31" spans="2:12" x14ac:dyDescent="0.15">
      <c r="B31" s="227">
        <v>41008</v>
      </c>
      <c r="C31" s="228"/>
      <c r="D31" s="229">
        <v>41012</v>
      </c>
      <c r="E31" s="230">
        <v>787.5</v>
      </c>
      <c r="F31" s="230">
        <v>1050</v>
      </c>
      <c r="G31" s="230">
        <v>897.19793679486372</v>
      </c>
      <c r="H31" s="220">
        <v>3211.3</v>
      </c>
      <c r="I31" s="230">
        <v>1680</v>
      </c>
      <c r="J31" s="230">
        <v>1890</v>
      </c>
      <c r="K31" s="230">
        <v>1780.8338997451149</v>
      </c>
      <c r="L31" s="220">
        <v>44781.7</v>
      </c>
    </row>
    <row r="32" spans="2:12" x14ac:dyDescent="0.15">
      <c r="B32" s="227" t="s">
        <v>125</v>
      </c>
      <c r="C32" s="228"/>
      <c r="D32" s="229"/>
      <c r="E32" s="219"/>
      <c r="F32" s="220"/>
      <c r="G32" s="199"/>
      <c r="H32" s="220"/>
      <c r="I32" s="219"/>
      <c r="J32" s="220"/>
      <c r="K32" s="199"/>
      <c r="L32" s="220"/>
    </row>
    <row r="33" spans="2:13" x14ac:dyDescent="0.15">
      <c r="B33" s="227">
        <v>41015</v>
      </c>
      <c r="C33" s="228"/>
      <c r="D33" s="229">
        <v>41019</v>
      </c>
      <c r="E33" s="264">
        <v>787.5</v>
      </c>
      <c r="F33" s="263">
        <v>1050</v>
      </c>
      <c r="G33" s="225">
        <v>880.65393734123597</v>
      </c>
      <c r="H33" s="263">
        <v>3653.4</v>
      </c>
      <c r="I33" s="264">
        <v>1732.5</v>
      </c>
      <c r="J33" s="263">
        <v>1974</v>
      </c>
      <c r="K33" s="225">
        <v>1832.6898575330331</v>
      </c>
      <c r="L33" s="263">
        <v>38399.199999999997</v>
      </c>
    </row>
    <row r="34" spans="2:13" x14ac:dyDescent="0.15">
      <c r="B34" s="227" t="s">
        <v>126</v>
      </c>
      <c r="C34" s="228"/>
      <c r="D34" s="229"/>
      <c r="E34" s="219"/>
      <c r="F34" s="220"/>
      <c r="G34" s="199"/>
      <c r="H34" s="220"/>
      <c r="I34" s="219"/>
      <c r="J34" s="220"/>
      <c r="K34" s="199"/>
      <c r="L34" s="220"/>
    </row>
    <row r="35" spans="2:13" ht="12" customHeight="1" x14ac:dyDescent="0.15">
      <c r="B35" s="227">
        <v>41022</v>
      </c>
      <c r="C35" s="228"/>
      <c r="D35" s="229">
        <v>41026</v>
      </c>
      <c r="E35" s="219">
        <v>787.5</v>
      </c>
      <c r="F35" s="220">
        <v>1050</v>
      </c>
      <c r="G35" s="199">
        <v>898.1947103732432</v>
      </c>
      <c r="H35" s="220">
        <v>3553.5</v>
      </c>
      <c r="I35" s="219">
        <v>1780.8000000000002</v>
      </c>
      <c r="J35" s="220">
        <v>2001.3000000000002</v>
      </c>
      <c r="K35" s="199">
        <v>1863.3885182691722</v>
      </c>
      <c r="L35" s="220">
        <v>45127</v>
      </c>
    </row>
    <row r="36" spans="2:13" ht="12" customHeight="1" x14ac:dyDescent="0.15">
      <c r="B36" s="227" t="s">
        <v>127</v>
      </c>
      <c r="C36" s="228"/>
      <c r="D36" s="229"/>
      <c r="E36" s="219"/>
      <c r="F36" s="220"/>
      <c r="G36" s="199"/>
      <c r="H36" s="220"/>
      <c r="I36" s="219"/>
      <c r="J36" s="220"/>
      <c r="K36" s="199"/>
      <c r="L36" s="220"/>
    </row>
    <row r="37" spans="2:13" ht="12" customHeight="1" x14ac:dyDescent="0.15">
      <c r="B37" s="238"/>
      <c r="C37" s="239"/>
      <c r="D37" s="240"/>
      <c r="E37" s="214"/>
      <c r="F37" s="197"/>
      <c r="G37" s="201"/>
      <c r="H37" s="197"/>
      <c r="I37" s="214"/>
      <c r="J37" s="197"/>
      <c r="K37" s="201"/>
      <c r="L37" s="197"/>
    </row>
    <row r="38" spans="2:13" ht="6" customHeight="1" x14ac:dyDescent="0.15">
      <c r="B38" s="206"/>
      <c r="C38" s="225"/>
      <c r="D38" s="225"/>
      <c r="E38" s="199"/>
      <c r="F38" s="199"/>
      <c r="G38" s="199"/>
      <c r="H38" s="199"/>
      <c r="I38" s="199"/>
      <c r="J38" s="199"/>
      <c r="K38" s="199"/>
      <c r="L38" s="199"/>
    </row>
    <row r="39" spans="2:13" ht="12.75" customHeight="1" x14ac:dyDescent="0.15">
      <c r="B39" s="200"/>
      <c r="L39" s="199"/>
      <c r="M39" s="199"/>
    </row>
    <row r="40" spans="2:13" ht="12.75" customHeight="1" x14ac:dyDescent="0.15">
      <c r="B40" s="241"/>
      <c r="L40" s="199"/>
      <c r="M40" s="199"/>
    </row>
    <row r="41" spans="2:13" x14ac:dyDescent="0.15">
      <c r="B41" s="241"/>
      <c r="L41" s="199"/>
      <c r="M41" s="199"/>
    </row>
    <row r="42" spans="2:13" x14ac:dyDescent="0.15">
      <c r="B42" s="241"/>
      <c r="L42" s="199"/>
      <c r="M42" s="199"/>
    </row>
    <row r="43" spans="2:13" x14ac:dyDescent="0.15">
      <c r="L43" s="199"/>
      <c r="M43" s="199"/>
    </row>
    <row r="44" spans="2:13" x14ac:dyDescent="0.15">
      <c r="L44" s="199"/>
      <c r="M44" s="199"/>
    </row>
    <row r="45" spans="2:13" x14ac:dyDescent="0.15">
      <c r="L45" s="199"/>
      <c r="M45" s="19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3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31" x14ac:dyDescent="0.15">
      <c r="B3" s="157" t="s">
        <v>162</v>
      </c>
    </row>
    <row r="4" spans="2:31" ht="11.25" customHeight="1" x14ac:dyDescent="0.15">
      <c r="X4" s="158" t="s">
        <v>142</v>
      </c>
    </row>
    <row r="5" spans="2:31" ht="6" customHeight="1" x14ac:dyDescent="0.15">
      <c r="B5" s="173"/>
      <c r="C5" s="173"/>
      <c r="D5" s="173"/>
      <c r="E5" s="173"/>
      <c r="F5" s="156"/>
      <c r="I5" s="173"/>
      <c r="J5" s="156"/>
      <c r="Q5" s="173"/>
      <c r="R5" s="173"/>
      <c r="S5" s="173"/>
      <c r="T5" s="173"/>
      <c r="U5" s="173"/>
      <c r="V5" s="173"/>
      <c r="W5" s="173"/>
      <c r="X5" s="173"/>
      <c r="Z5" s="156"/>
    </row>
    <row r="6" spans="2:31" ht="13.5" customHeight="1" x14ac:dyDescent="0.15">
      <c r="B6" s="202"/>
      <c r="C6" s="203" t="s">
        <v>85</v>
      </c>
      <c r="D6" s="204"/>
      <c r="E6" s="726" t="s">
        <v>89</v>
      </c>
      <c r="F6" s="727"/>
      <c r="G6" s="727"/>
      <c r="H6" s="728"/>
      <c r="I6" s="726" t="s">
        <v>101</v>
      </c>
      <c r="J6" s="727"/>
      <c r="K6" s="727"/>
      <c r="L6" s="728"/>
      <c r="M6" s="726" t="s">
        <v>113</v>
      </c>
      <c r="N6" s="727"/>
      <c r="O6" s="727"/>
      <c r="P6" s="728"/>
      <c r="Q6" s="726" t="s">
        <v>143</v>
      </c>
      <c r="R6" s="727"/>
      <c r="S6" s="727"/>
      <c r="T6" s="728"/>
      <c r="U6" s="726" t="s">
        <v>144</v>
      </c>
      <c r="V6" s="727"/>
      <c r="W6" s="727"/>
      <c r="X6" s="728"/>
      <c r="Z6" s="177"/>
      <c r="AA6" s="165"/>
      <c r="AB6" s="165"/>
      <c r="AC6" s="165"/>
      <c r="AD6" s="165"/>
      <c r="AE6" s="165"/>
    </row>
    <row r="7" spans="2:31" ht="13.5" x14ac:dyDescent="0.15"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77"/>
      <c r="AA8" s="177"/>
      <c r="AB8" s="177"/>
      <c r="AC8" s="177"/>
      <c r="AD8" s="177"/>
      <c r="AE8" s="177"/>
    </row>
    <row r="9" spans="2:31" s="198" customFormat="1" ht="14.1" customHeight="1" x14ac:dyDescent="0.15">
      <c r="B9" s="202" t="s">
        <v>0</v>
      </c>
      <c r="C9" s="210">
        <v>20</v>
      </c>
      <c r="D9" s="262" t="s">
        <v>1</v>
      </c>
      <c r="E9" s="219">
        <v>1704</v>
      </c>
      <c r="F9" s="220">
        <v>2415</v>
      </c>
      <c r="G9" s="199">
        <v>2092</v>
      </c>
      <c r="H9" s="220">
        <v>81558</v>
      </c>
      <c r="I9" s="219">
        <v>3782</v>
      </c>
      <c r="J9" s="220">
        <v>5145</v>
      </c>
      <c r="K9" s="199">
        <v>4355</v>
      </c>
      <c r="L9" s="220">
        <v>70746</v>
      </c>
      <c r="M9" s="219">
        <v>1430</v>
      </c>
      <c r="N9" s="220">
        <v>2016</v>
      </c>
      <c r="O9" s="199">
        <v>1721</v>
      </c>
      <c r="P9" s="220">
        <v>264413</v>
      </c>
      <c r="Q9" s="219">
        <v>3150</v>
      </c>
      <c r="R9" s="220">
        <v>5145</v>
      </c>
      <c r="S9" s="199">
        <v>3753</v>
      </c>
      <c r="T9" s="220">
        <v>96346</v>
      </c>
      <c r="U9" s="219">
        <v>4109</v>
      </c>
      <c r="V9" s="220">
        <v>5723</v>
      </c>
      <c r="W9" s="199">
        <v>4908</v>
      </c>
      <c r="X9" s="220">
        <v>425114</v>
      </c>
      <c r="Z9" s="177"/>
      <c r="AA9" s="177"/>
      <c r="AB9" s="177"/>
      <c r="AC9" s="177"/>
      <c r="AD9" s="177"/>
      <c r="AE9" s="177"/>
    </row>
    <row r="10" spans="2:31" s="198" customFormat="1" ht="14.1" customHeight="1" x14ac:dyDescent="0.15">
      <c r="B10" s="219"/>
      <c r="C10" s="210">
        <v>21</v>
      </c>
      <c r="D10" s="199"/>
      <c r="E10" s="219">
        <v>1447</v>
      </c>
      <c r="F10" s="220">
        <v>2310</v>
      </c>
      <c r="G10" s="199">
        <v>1915</v>
      </c>
      <c r="H10" s="220">
        <v>54471</v>
      </c>
      <c r="I10" s="219">
        <v>3657</v>
      </c>
      <c r="J10" s="220">
        <v>4883</v>
      </c>
      <c r="K10" s="199">
        <v>3987</v>
      </c>
      <c r="L10" s="220">
        <v>50381</v>
      </c>
      <c r="M10" s="219">
        <v>1418</v>
      </c>
      <c r="N10" s="220">
        <v>1890</v>
      </c>
      <c r="O10" s="199">
        <v>1600</v>
      </c>
      <c r="P10" s="220">
        <v>478989</v>
      </c>
      <c r="Q10" s="219">
        <v>2520</v>
      </c>
      <c r="R10" s="220">
        <v>3675</v>
      </c>
      <c r="S10" s="199">
        <v>2989</v>
      </c>
      <c r="T10" s="220">
        <v>130672</v>
      </c>
      <c r="U10" s="219">
        <v>3360</v>
      </c>
      <c r="V10" s="220">
        <v>5040</v>
      </c>
      <c r="W10" s="199">
        <v>4069</v>
      </c>
      <c r="X10" s="220">
        <v>228009</v>
      </c>
      <c r="Z10" s="177"/>
      <c r="AA10" s="177"/>
      <c r="AB10" s="177"/>
      <c r="AC10" s="177"/>
      <c r="AD10" s="177"/>
      <c r="AE10" s="177"/>
    </row>
    <row r="11" spans="2:31" s="198" customFormat="1" ht="14.1" customHeight="1" x14ac:dyDescent="0.15">
      <c r="B11" s="219"/>
      <c r="C11" s="210">
        <v>22</v>
      </c>
      <c r="D11" s="221"/>
      <c r="E11" s="220">
        <v>1733</v>
      </c>
      <c r="F11" s="220">
        <v>2315</v>
      </c>
      <c r="G11" s="220">
        <v>1962</v>
      </c>
      <c r="H11" s="220">
        <v>42783</v>
      </c>
      <c r="I11" s="220">
        <v>3675</v>
      </c>
      <c r="J11" s="220">
        <v>4699</v>
      </c>
      <c r="K11" s="220">
        <v>4127</v>
      </c>
      <c r="L11" s="220">
        <v>33437</v>
      </c>
      <c r="M11" s="220">
        <v>1449</v>
      </c>
      <c r="N11" s="220">
        <v>2100</v>
      </c>
      <c r="O11" s="220">
        <v>1718</v>
      </c>
      <c r="P11" s="220">
        <v>438686</v>
      </c>
      <c r="Q11" s="220">
        <v>2730</v>
      </c>
      <c r="R11" s="220">
        <v>4200</v>
      </c>
      <c r="S11" s="220">
        <v>3418</v>
      </c>
      <c r="T11" s="220">
        <v>96008</v>
      </c>
      <c r="U11" s="220">
        <v>3623</v>
      </c>
      <c r="V11" s="220">
        <v>5565</v>
      </c>
      <c r="W11" s="220">
        <v>4242</v>
      </c>
      <c r="X11" s="221">
        <v>176512</v>
      </c>
      <c r="Z11" s="199"/>
      <c r="AA11" s="199"/>
      <c r="AB11" s="199"/>
      <c r="AC11" s="199"/>
      <c r="AD11" s="199"/>
      <c r="AE11" s="199"/>
    </row>
    <row r="12" spans="2:31" s="198" customFormat="1" ht="14.1" customHeight="1" x14ac:dyDescent="0.15">
      <c r="B12" s="214"/>
      <c r="C12" s="217">
        <v>23</v>
      </c>
      <c r="D12" s="196"/>
      <c r="E12" s="186">
        <v>1659</v>
      </c>
      <c r="F12" s="186">
        <v>2205</v>
      </c>
      <c r="G12" s="186">
        <v>1944.8356879668049</v>
      </c>
      <c r="H12" s="186">
        <v>25135.8</v>
      </c>
      <c r="I12" s="186">
        <v>3465</v>
      </c>
      <c r="J12" s="186">
        <v>4740.75</v>
      </c>
      <c r="K12" s="186">
        <v>4070.2266693483512</v>
      </c>
      <c r="L12" s="186">
        <v>41514.199999999997</v>
      </c>
      <c r="M12" s="186">
        <v>1374.45</v>
      </c>
      <c r="N12" s="186">
        <v>2100</v>
      </c>
      <c r="O12" s="186">
        <v>1712.2692614648529</v>
      </c>
      <c r="P12" s="186">
        <v>308857.59999999998</v>
      </c>
      <c r="Q12" s="186">
        <v>2835</v>
      </c>
      <c r="R12" s="186">
        <v>4200</v>
      </c>
      <c r="S12" s="186">
        <v>3451.3267296512331</v>
      </c>
      <c r="T12" s="186">
        <v>50704.9</v>
      </c>
      <c r="U12" s="186">
        <v>3360</v>
      </c>
      <c r="V12" s="186">
        <v>5670</v>
      </c>
      <c r="W12" s="186">
        <v>4066.1656304962598</v>
      </c>
      <c r="X12" s="187">
        <v>87619.299999999988</v>
      </c>
      <c r="Z12" s="177"/>
      <c r="AA12" s="177"/>
      <c r="AB12" s="177"/>
      <c r="AC12" s="177"/>
      <c r="AD12" s="177"/>
      <c r="AE12" s="199"/>
    </row>
    <row r="13" spans="2:31" s="198" customFormat="1" ht="14.1" customHeight="1" x14ac:dyDescent="0.15">
      <c r="B13" s="179" t="s">
        <v>151</v>
      </c>
      <c r="C13" s="171">
        <v>4</v>
      </c>
      <c r="D13" s="184" t="s">
        <v>152</v>
      </c>
      <c r="E13" s="220">
        <v>1737.75</v>
      </c>
      <c r="F13" s="220">
        <v>2205</v>
      </c>
      <c r="G13" s="220">
        <v>1936.1770187495335</v>
      </c>
      <c r="H13" s="220">
        <v>3643.8</v>
      </c>
      <c r="I13" s="220">
        <v>3517.5</v>
      </c>
      <c r="J13" s="220">
        <v>4733.4000000000005</v>
      </c>
      <c r="K13" s="220">
        <v>4000.7887021110246</v>
      </c>
      <c r="L13" s="220">
        <v>1489.3</v>
      </c>
      <c r="M13" s="220">
        <v>1470</v>
      </c>
      <c r="N13" s="220">
        <v>1995</v>
      </c>
      <c r="O13" s="220">
        <v>1708.042067182178</v>
      </c>
      <c r="P13" s="220">
        <v>24895.3</v>
      </c>
      <c r="Q13" s="220">
        <v>2940</v>
      </c>
      <c r="R13" s="220">
        <v>4200</v>
      </c>
      <c r="S13" s="220">
        <v>3361.9113087674727</v>
      </c>
      <c r="T13" s="220">
        <v>5597.4</v>
      </c>
      <c r="U13" s="220">
        <v>3465</v>
      </c>
      <c r="V13" s="220">
        <v>4620</v>
      </c>
      <c r="W13" s="220">
        <v>4051.4954539944242</v>
      </c>
      <c r="X13" s="220">
        <v>8111.3</v>
      </c>
      <c r="Z13" s="165"/>
      <c r="AA13" s="177"/>
      <c r="AB13" s="177"/>
      <c r="AC13" s="177"/>
      <c r="AD13" s="177"/>
      <c r="AE13" s="199"/>
    </row>
    <row r="14" spans="2:31" s="198" customFormat="1" ht="14.1" customHeight="1" x14ac:dyDescent="0.15">
      <c r="B14" s="179"/>
      <c r="C14" s="171">
        <v>5</v>
      </c>
      <c r="D14" s="184"/>
      <c r="E14" s="220">
        <v>1785</v>
      </c>
      <c r="F14" s="220">
        <v>2205</v>
      </c>
      <c r="G14" s="220">
        <v>1970.4869021167119</v>
      </c>
      <c r="H14" s="221">
        <v>2373.1</v>
      </c>
      <c r="I14" s="220">
        <v>3622.5</v>
      </c>
      <c r="J14" s="220">
        <v>4740.75</v>
      </c>
      <c r="K14" s="220">
        <v>4175.9319515906955</v>
      </c>
      <c r="L14" s="220">
        <v>3472.2</v>
      </c>
      <c r="M14" s="221">
        <v>1522.5</v>
      </c>
      <c r="N14" s="220">
        <v>1995</v>
      </c>
      <c r="O14" s="220">
        <v>1710.9834114888629</v>
      </c>
      <c r="P14" s="220">
        <v>27712.9</v>
      </c>
      <c r="Q14" s="220">
        <v>2940</v>
      </c>
      <c r="R14" s="220">
        <v>4200</v>
      </c>
      <c r="S14" s="221">
        <v>3403.161960467934</v>
      </c>
      <c r="T14" s="220">
        <v>4250.5</v>
      </c>
      <c r="U14" s="220">
        <v>3465</v>
      </c>
      <c r="V14" s="220">
        <v>4515</v>
      </c>
      <c r="W14" s="220">
        <v>3997.341633466136</v>
      </c>
      <c r="X14" s="221">
        <v>7991.5</v>
      </c>
      <c r="Z14" s="199"/>
      <c r="AA14" s="199"/>
      <c r="AB14" s="199"/>
      <c r="AC14" s="199"/>
      <c r="AD14" s="199"/>
      <c r="AE14" s="199"/>
    </row>
    <row r="15" spans="2:31" s="198" customFormat="1" ht="14.1" customHeight="1" x14ac:dyDescent="0.15">
      <c r="B15" s="179"/>
      <c r="C15" s="171">
        <v>6</v>
      </c>
      <c r="D15" s="184"/>
      <c r="E15" s="220">
        <v>1785</v>
      </c>
      <c r="F15" s="220">
        <v>1995</v>
      </c>
      <c r="G15" s="220">
        <v>1920.5684855233851</v>
      </c>
      <c r="H15" s="220">
        <v>2840.5</v>
      </c>
      <c r="I15" s="220">
        <v>3595.2000000000003</v>
      </c>
      <c r="J15" s="220">
        <v>4725</v>
      </c>
      <c r="K15" s="220">
        <v>3974.7028678092656</v>
      </c>
      <c r="L15" s="220">
        <v>3072.5</v>
      </c>
      <c r="M15" s="220">
        <v>1522.5</v>
      </c>
      <c r="N15" s="220">
        <v>1995</v>
      </c>
      <c r="O15" s="220">
        <v>1754.6200957592343</v>
      </c>
      <c r="P15" s="220">
        <v>29792</v>
      </c>
      <c r="Q15" s="220">
        <v>2940</v>
      </c>
      <c r="R15" s="220">
        <v>4042.5</v>
      </c>
      <c r="S15" s="220">
        <v>3366.170363148914</v>
      </c>
      <c r="T15" s="220">
        <v>4924.8</v>
      </c>
      <c r="U15" s="220">
        <v>3465</v>
      </c>
      <c r="V15" s="220">
        <v>4410</v>
      </c>
      <c r="W15" s="220">
        <v>3924.6917129560129</v>
      </c>
      <c r="X15" s="221">
        <v>8884.9</v>
      </c>
    </row>
    <row r="16" spans="2:31" s="198" customFormat="1" ht="14.1" customHeight="1" x14ac:dyDescent="0.15">
      <c r="B16" s="179"/>
      <c r="C16" s="171">
        <v>7</v>
      </c>
      <c r="D16" s="184"/>
      <c r="E16" s="220">
        <v>1785</v>
      </c>
      <c r="F16" s="220">
        <v>1995</v>
      </c>
      <c r="G16" s="220">
        <v>1892.7990484821023</v>
      </c>
      <c r="H16" s="220">
        <v>1811.7</v>
      </c>
      <c r="I16" s="220">
        <v>3622.5</v>
      </c>
      <c r="J16" s="220">
        <v>4515</v>
      </c>
      <c r="K16" s="220">
        <v>3911.5199999999995</v>
      </c>
      <c r="L16" s="220">
        <v>2222.6</v>
      </c>
      <c r="M16" s="220">
        <v>1417.5</v>
      </c>
      <c r="N16" s="220">
        <v>1942.5</v>
      </c>
      <c r="O16" s="220">
        <v>1678.1299757383085</v>
      </c>
      <c r="P16" s="220">
        <v>18287.5</v>
      </c>
      <c r="Q16" s="220">
        <v>2835</v>
      </c>
      <c r="R16" s="220">
        <v>3990</v>
      </c>
      <c r="S16" s="220">
        <v>3286.4904251681301</v>
      </c>
      <c r="T16" s="220">
        <v>4063.6</v>
      </c>
      <c r="U16" s="220">
        <v>3360</v>
      </c>
      <c r="V16" s="220">
        <v>4410</v>
      </c>
      <c r="W16" s="220">
        <v>3843.3635731181294</v>
      </c>
      <c r="X16" s="221">
        <v>6675.7</v>
      </c>
    </row>
    <row r="17" spans="2:25" s="198" customFormat="1" ht="14.1" customHeight="1" x14ac:dyDescent="0.15">
      <c r="B17" s="179"/>
      <c r="C17" s="171">
        <v>8</v>
      </c>
      <c r="D17" s="184"/>
      <c r="E17" s="220">
        <v>1680</v>
      </c>
      <c r="F17" s="220">
        <v>1995</v>
      </c>
      <c r="G17" s="220">
        <v>1830.7395659432389</v>
      </c>
      <c r="H17" s="220">
        <v>1050.0999999999999</v>
      </c>
      <c r="I17" s="220">
        <v>3675</v>
      </c>
      <c r="J17" s="220">
        <v>4434.1500000000005</v>
      </c>
      <c r="K17" s="220">
        <v>3996.8529929577458</v>
      </c>
      <c r="L17" s="220">
        <v>2439.8000000000002</v>
      </c>
      <c r="M17" s="220">
        <v>1470</v>
      </c>
      <c r="N17" s="220">
        <v>1917.3000000000002</v>
      </c>
      <c r="O17" s="220">
        <v>1674.1269192503162</v>
      </c>
      <c r="P17" s="220">
        <v>24525.599999999999</v>
      </c>
      <c r="Q17" s="220">
        <v>2992.5</v>
      </c>
      <c r="R17" s="220">
        <v>3937.5</v>
      </c>
      <c r="S17" s="220">
        <v>3329.6051333255027</v>
      </c>
      <c r="T17" s="220">
        <v>3840.7</v>
      </c>
      <c r="U17" s="220">
        <v>3570</v>
      </c>
      <c r="V17" s="220">
        <v>4567.5</v>
      </c>
      <c r="W17" s="220">
        <v>4102.2040893600906</v>
      </c>
      <c r="X17" s="221">
        <v>5255.6</v>
      </c>
    </row>
    <row r="18" spans="2:25" s="198" customFormat="1" ht="14.1" customHeight="1" x14ac:dyDescent="0.15">
      <c r="B18" s="179"/>
      <c r="C18" s="171">
        <v>9</v>
      </c>
      <c r="D18" s="184"/>
      <c r="E18" s="220">
        <v>1680</v>
      </c>
      <c r="F18" s="220">
        <v>1890</v>
      </c>
      <c r="G18" s="220">
        <v>1797.6780185758516</v>
      </c>
      <c r="H18" s="220">
        <v>1023.8</v>
      </c>
      <c r="I18" s="220">
        <v>3664.5</v>
      </c>
      <c r="J18" s="220">
        <v>4433.1000000000004</v>
      </c>
      <c r="K18" s="220">
        <v>3999.9493213828432</v>
      </c>
      <c r="L18" s="220">
        <v>3379.3</v>
      </c>
      <c r="M18" s="220">
        <v>1533</v>
      </c>
      <c r="N18" s="220">
        <v>1942.5</v>
      </c>
      <c r="O18" s="220">
        <v>1719.9413457281987</v>
      </c>
      <c r="P18" s="220">
        <v>17415.2</v>
      </c>
      <c r="Q18" s="220">
        <v>3045</v>
      </c>
      <c r="R18" s="220">
        <v>3990</v>
      </c>
      <c r="S18" s="220">
        <v>3482.3538186157502</v>
      </c>
      <c r="T18" s="220">
        <v>2644.9</v>
      </c>
      <c r="U18" s="220">
        <v>3675</v>
      </c>
      <c r="V18" s="220">
        <v>4788</v>
      </c>
      <c r="W18" s="220">
        <v>4182.1113199441525</v>
      </c>
      <c r="X18" s="221">
        <v>5046.5</v>
      </c>
    </row>
    <row r="19" spans="2:25" s="198" customFormat="1" ht="14.1" customHeight="1" x14ac:dyDescent="0.15">
      <c r="B19" s="179"/>
      <c r="C19" s="171">
        <v>10</v>
      </c>
      <c r="D19" s="184"/>
      <c r="E19" s="220">
        <v>1680</v>
      </c>
      <c r="F19" s="220">
        <v>1995</v>
      </c>
      <c r="G19" s="220">
        <v>1834.6558988764048</v>
      </c>
      <c r="H19" s="220">
        <v>1010.5</v>
      </c>
      <c r="I19" s="220">
        <v>3675</v>
      </c>
      <c r="J19" s="221">
        <v>4373.25</v>
      </c>
      <c r="K19" s="220">
        <v>4070.2160339179027</v>
      </c>
      <c r="L19" s="220">
        <v>2928.5</v>
      </c>
      <c r="M19" s="220">
        <v>1569.75</v>
      </c>
      <c r="N19" s="220">
        <v>1995</v>
      </c>
      <c r="O19" s="221">
        <v>1753.3081287154296</v>
      </c>
      <c r="P19" s="220">
        <v>27446.1</v>
      </c>
      <c r="Q19" s="220">
        <v>2835</v>
      </c>
      <c r="R19" s="220">
        <v>3885</v>
      </c>
      <c r="S19" s="220">
        <v>3423.7164990934571</v>
      </c>
      <c r="T19" s="220">
        <v>3565.6</v>
      </c>
      <c r="U19" s="220">
        <v>3885</v>
      </c>
      <c r="V19" s="220">
        <v>5040</v>
      </c>
      <c r="W19" s="220">
        <v>4325.1011909684894</v>
      </c>
      <c r="X19" s="221">
        <v>5983.2</v>
      </c>
    </row>
    <row r="20" spans="2:25" s="198" customFormat="1" ht="14.1" customHeight="1" x14ac:dyDescent="0.15">
      <c r="B20" s="179"/>
      <c r="C20" s="171">
        <v>11</v>
      </c>
      <c r="D20" s="184"/>
      <c r="E20" s="276">
        <v>0</v>
      </c>
      <c r="F20" s="276">
        <v>0</v>
      </c>
      <c r="G20" s="276">
        <v>0</v>
      </c>
      <c r="H20" s="220">
        <v>889</v>
      </c>
      <c r="I20" s="220">
        <v>3780</v>
      </c>
      <c r="J20" s="220">
        <v>4710.3</v>
      </c>
      <c r="K20" s="220">
        <v>4230.733407079646</v>
      </c>
      <c r="L20" s="220">
        <v>5244.8</v>
      </c>
      <c r="M20" s="220">
        <v>1374.45</v>
      </c>
      <c r="N20" s="220">
        <v>2100</v>
      </c>
      <c r="O20" s="220">
        <v>1690.6400754120391</v>
      </c>
      <c r="P20" s="221">
        <v>17045.400000000001</v>
      </c>
      <c r="Q20" s="220">
        <v>3150</v>
      </c>
      <c r="R20" s="220">
        <v>3990</v>
      </c>
      <c r="S20" s="220">
        <v>3623.4548397040699</v>
      </c>
      <c r="T20" s="220">
        <v>4741.3999999999996</v>
      </c>
      <c r="U20" s="220">
        <v>4200</v>
      </c>
      <c r="V20" s="220">
        <v>5670</v>
      </c>
      <c r="W20" s="220">
        <v>4583.3301886792451</v>
      </c>
      <c r="X20" s="220">
        <v>7562.8</v>
      </c>
    </row>
    <row r="21" spans="2:25" s="198" customFormat="1" ht="14.1" customHeight="1" x14ac:dyDescent="0.15">
      <c r="B21" s="179"/>
      <c r="C21" s="171">
        <v>12</v>
      </c>
      <c r="D21" s="184"/>
      <c r="E21" s="277">
        <v>1659</v>
      </c>
      <c r="F21" s="277">
        <v>2205</v>
      </c>
      <c r="G21" s="278">
        <v>1890.5728804493181</v>
      </c>
      <c r="H21" s="220">
        <v>1112</v>
      </c>
      <c r="I21" s="220">
        <v>3570</v>
      </c>
      <c r="J21" s="220">
        <v>4542.3</v>
      </c>
      <c r="K21" s="220">
        <v>4138.3897893030799</v>
      </c>
      <c r="L21" s="220">
        <v>6372.4</v>
      </c>
      <c r="M21" s="220">
        <v>1417.5</v>
      </c>
      <c r="N21" s="220">
        <v>1996.0500000000002</v>
      </c>
      <c r="O21" s="220">
        <v>1836.0412657776294</v>
      </c>
      <c r="P21" s="220">
        <v>40468.6</v>
      </c>
      <c r="Q21" s="220">
        <v>3150</v>
      </c>
      <c r="R21" s="220">
        <v>3990</v>
      </c>
      <c r="S21" s="220">
        <v>3679.4530254777073</v>
      </c>
      <c r="T21" s="220">
        <v>4584.3999999999996</v>
      </c>
      <c r="U21" s="220">
        <v>4200</v>
      </c>
      <c r="V21" s="220">
        <v>5565</v>
      </c>
      <c r="W21" s="220">
        <v>4589.6055658246032</v>
      </c>
      <c r="X21" s="221">
        <v>9053.2999999999993</v>
      </c>
    </row>
    <row r="22" spans="2:25" s="198" customFormat="1" ht="14.1" customHeight="1" x14ac:dyDescent="0.15">
      <c r="B22" s="179" t="s">
        <v>153</v>
      </c>
      <c r="C22" s="171">
        <v>1</v>
      </c>
      <c r="D22" s="184" t="s">
        <v>152</v>
      </c>
      <c r="E22" s="277">
        <v>1732.5</v>
      </c>
      <c r="F22" s="277">
        <v>1995</v>
      </c>
      <c r="G22" s="277">
        <v>1808.2647922786402</v>
      </c>
      <c r="H22" s="220">
        <v>1501.7</v>
      </c>
      <c r="I22" s="220">
        <v>3622.5</v>
      </c>
      <c r="J22" s="220">
        <v>5046.3</v>
      </c>
      <c r="K22" s="220">
        <v>4812.3515625</v>
      </c>
      <c r="L22" s="220">
        <v>2559.1999999999998</v>
      </c>
      <c r="M22" s="220">
        <v>1627.5</v>
      </c>
      <c r="N22" s="220">
        <v>1942.5</v>
      </c>
      <c r="O22" s="220">
        <v>1784.7228557818946</v>
      </c>
      <c r="P22" s="220">
        <v>28695.1</v>
      </c>
      <c r="Q22" s="220">
        <v>2940</v>
      </c>
      <c r="R22" s="220">
        <v>3937.5</v>
      </c>
      <c r="S22" s="220">
        <v>3674.697988353626</v>
      </c>
      <c r="T22" s="220">
        <v>2586.5</v>
      </c>
      <c r="U22" s="220">
        <v>3990</v>
      </c>
      <c r="V22" s="220">
        <v>5302.5</v>
      </c>
      <c r="W22" s="220">
        <v>4252.3811713113582</v>
      </c>
      <c r="X22" s="221">
        <v>5243.1</v>
      </c>
    </row>
    <row r="23" spans="2:25" s="198" customFormat="1" ht="14.1" customHeight="1" x14ac:dyDescent="0.15">
      <c r="B23" s="179"/>
      <c r="C23" s="171">
        <v>2</v>
      </c>
      <c r="D23" s="184"/>
      <c r="E23" s="278">
        <v>1680</v>
      </c>
      <c r="F23" s="277">
        <v>1890</v>
      </c>
      <c r="G23" s="277">
        <v>1784.6279188857025</v>
      </c>
      <c r="H23" s="220">
        <v>3030.3</v>
      </c>
      <c r="I23" s="220">
        <v>3675</v>
      </c>
      <c r="J23" s="220">
        <v>3944.8500000000004</v>
      </c>
      <c r="K23" s="220">
        <v>3839.0886917960088</v>
      </c>
      <c r="L23" s="220">
        <v>2397.1</v>
      </c>
      <c r="M23" s="220">
        <v>1265.25</v>
      </c>
      <c r="N23" s="220">
        <v>1470</v>
      </c>
      <c r="O23" s="220">
        <v>1367.0889169962504</v>
      </c>
      <c r="P23" s="220">
        <v>21890.7</v>
      </c>
      <c r="Q23" s="220">
        <v>3360</v>
      </c>
      <c r="R23" s="220">
        <v>3832.5</v>
      </c>
      <c r="S23" s="220">
        <v>3674.5368289637954</v>
      </c>
      <c r="T23" s="220">
        <v>2134.5</v>
      </c>
      <c r="U23" s="220">
        <v>3990</v>
      </c>
      <c r="V23" s="220">
        <v>4357.5</v>
      </c>
      <c r="W23" s="220">
        <v>4200.2819014529377</v>
      </c>
      <c r="X23" s="221">
        <v>5768</v>
      </c>
    </row>
    <row r="24" spans="2:25" s="198" customFormat="1" ht="14.1" customHeight="1" x14ac:dyDescent="0.15">
      <c r="B24" s="179"/>
      <c r="C24" s="171">
        <v>3</v>
      </c>
      <c r="D24" s="184"/>
      <c r="E24" s="277">
        <v>1375.5</v>
      </c>
      <c r="F24" s="277">
        <v>1785</v>
      </c>
      <c r="G24" s="277">
        <v>1641.7665102850956</v>
      </c>
      <c r="H24" s="220">
        <v>2272.9</v>
      </c>
      <c r="I24" s="220">
        <v>3622.5</v>
      </c>
      <c r="J24" s="220">
        <v>4542.3</v>
      </c>
      <c r="K24" s="220">
        <v>3939.3876757403536</v>
      </c>
      <c r="L24" s="220">
        <v>2420.5</v>
      </c>
      <c r="M24" s="220">
        <v>1270.5</v>
      </c>
      <c r="N24" s="220">
        <v>1785</v>
      </c>
      <c r="O24" s="220">
        <v>1528.1211502664351</v>
      </c>
      <c r="P24" s="220">
        <v>25422.799999999999</v>
      </c>
      <c r="Q24" s="220">
        <v>3150</v>
      </c>
      <c r="R24" s="220">
        <v>3885</v>
      </c>
      <c r="S24" s="220">
        <v>3465.1124729632306</v>
      </c>
      <c r="T24" s="220">
        <v>3517.4</v>
      </c>
      <c r="U24" s="220">
        <v>3780</v>
      </c>
      <c r="V24" s="220">
        <v>4987.5</v>
      </c>
      <c r="W24" s="220">
        <v>4200.057145736745</v>
      </c>
      <c r="X24" s="221">
        <v>6852.7</v>
      </c>
    </row>
    <row r="25" spans="2:25" s="198" customFormat="1" ht="14.1" customHeight="1" x14ac:dyDescent="0.15">
      <c r="B25" s="172"/>
      <c r="C25" s="176">
        <v>4</v>
      </c>
      <c r="D25" s="185"/>
      <c r="E25" s="279">
        <v>1270.5</v>
      </c>
      <c r="F25" s="279">
        <v>1942.5</v>
      </c>
      <c r="G25" s="279">
        <v>1838.1556097560974</v>
      </c>
      <c r="H25" s="197">
        <v>1694.6</v>
      </c>
      <c r="I25" s="197">
        <v>3034.5</v>
      </c>
      <c r="J25" s="197">
        <v>4664.1000000000004</v>
      </c>
      <c r="K25" s="197">
        <v>3622.5228260869567</v>
      </c>
      <c r="L25" s="197">
        <v>778.6</v>
      </c>
      <c r="M25" s="197">
        <v>1365</v>
      </c>
      <c r="N25" s="197">
        <v>1942.5</v>
      </c>
      <c r="O25" s="197">
        <v>1839.3189586959957</v>
      </c>
      <c r="P25" s="196">
        <v>23966.799999999999</v>
      </c>
      <c r="Q25" s="197">
        <v>2940</v>
      </c>
      <c r="R25" s="197">
        <v>4410</v>
      </c>
      <c r="S25" s="197">
        <v>3149.8602389078515</v>
      </c>
      <c r="T25" s="197">
        <v>7088.7</v>
      </c>
      <c r="U25" s="197">
        <v>2940</v>
      </c>
      <c r="V25" s="197">
        <v>5040</v>
      </c>
      <c r="W25" s="197">
        <v>3674.9515023946237</v>
      </c>
      <c r="X25" s="196">
        <v>15713.1</v>
      </c>
    </row>
    <row r="27" spans="2:25" x14ac:dyDescent="0.15">
      <c r="X27" s="199"/>
      <c r="Y27" s="156"/>
    </row>
    <row r="28" spans="2:25" x14ac:dyDescent="0.15">
      <c r="X28" s="199"/>
      <c r="Y28" s="156"/>
    </row>
    <row r="29" spans="2:25" x14ac:dyDescent="0.15">
      <c r="X29" s="199"/>
      <c r="Y29" s="156"/>
    </row>
    <row r="30" spans="2:25" x14ac:dyDescent="0.15">
      <c r="X30" s="199"/>
      <c r="Y30" s="156"/>
    </row>
    <row r="31" spans="2:25" x14ac:dyDescent="0.15">
      <c r="X31" s="199"/>
      <c r="Y31" s="156"/>
    </row>
    <row r="32" spans="2:25" x14ac:dyDescent="0.15">
      <c r="X32" s="156"/>
      <c r="Y32" s="156"/>
    </row>
    <row r="33" spans="24:25" x14ac:dyDescent="0.15">
      <c r="X33" s="156"/>
      <c r="Y33" s="156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57" customWidth="1"/>
    <col min="2" max="2" width="4" style="157" customWidth="1"/>
    <col min="3" max="3" width="2.75" style="157" customWidth="1"/>
    <col min="4" max="4" width="2.25" style="157" customWidth="1"/>
    <col min="5" max="5" width="6.875" style="157" customWidth="1"/>
    <col min="6" max="7" width="7.625" style="157" customWidth="1"/>
    <col min="8" max="8" width="8.75" style="157" customWidth="1"/>
    <col min="9" max="9" width="6.875" style="157" customWidth="1"/>
    <col min="10" max="11" width="7.625" style="157" customWidth="1"/>
    <col min="12" max="12" width="9.125" style="157" customWidth="1"/>
    <col min="13" max="13" width="6.75" style="157" customWidth="1"/>
    <col min="14" max="15" width="7.625" style="157" customWidth="1"/>
    <col min="16" max="16" width="9.125" style="157" customWidth="1"/>
    <col min="17" max="17" width="6.25" style="157" customWidth="1"/>
    <col min="18" max="19" width="7.625" style="157" customWidth="1"/>
    <col min="20" max="20" width="9.125" style="157" customWidth="1"/>
    <col min="21" max="16384" width="7.5" style="157"/>
  </cols>
  <sheetData>
    <row r="2" spans="2:21" x14ac:dyDescent="0.15">
      <c r="B2" s="157" t="s">
        <v>163</v>
      </c>
    </row>
    <row r="3" spans="2:21" x14ac:dyDescent="0.15">
      <c r="I3" s="156"/>
      <c r="J3" s="156"/>
      <c r="K3" s="156"/>
      <c r="L3" s="156"/>
      <c r="T3" s="158" t="s">
        <v>164</v>
      </c>
    </row>
    <row r="4" spans="2:21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56"/>
    </row>
    <row r="5" spans="2:21" ht="15" customHeight="1" x14ac:dyDescent="0.15">
      <c r="B5" s="179"/>
      <c r="C5" s="160" t="s">
        <v>165</v>
      </c>
      <c r="D5" s="161"/>
      <c r="E5" s="726">
        <v>4</v>
      </c>
      <c r="F5" s="727"/>
      <c r="G5" s="727"/>
      <c r="H5" s="728"/>
      <c r="I5" s="726">
        <v>3</v>
      </c>
      <c r="J5" s="727"/>
      <c r="K5" s="727"/>
      <c r="L5" s="728"/>
      <c r="M5" s="726">
        <v>2</v>
      </c>
      <c r="N5" s="727"/>
      <c r="O5" s="727"/>
      <c r="P5" s="728"/>
      <c r="Q5" s="726">
        <v>3</v>
      </c>
      <c r="R5" s="727"/>
      <c r="S5" s="727"/>
      <c r="T5" s="728"/>
      <c r="U5" s="156"/>
    </row>
    <row r="6" spans="2:21" ht="15" customHeight="1" x14ac:dyDescent="0.15">
      <c r="B6" s="179"/>
      <c r="C6" s="174" t="s">
        <v>166</v>
      </c>
      <c r="D6" s="189"/>
      <c r="E6" s="726" t="s">
        <v>167</v>
      </c>
      <c r="F6" s="727"/>
      <c r="G6" s="727"/>
      <c r="H6" s="728"/>
      <c r="I6" s="726" t="s">
        <v>167</v>
      </c>
      <c r="J6" s="727"/>
      <c r="K6" s="727"/>
      <c r="L6" s="728"/>
      <c r="M6" s="726" t="s">
        <v>168</v>
      </c>
      <c r="N6" s="727"/>
      <c r="O6" s="727"/>
      <c r="P6" s="728"/>
      <c r="Q6" s="726" t="s">
        <v>169</v>
      </c>
      <c r="R6" s="727"/>
      <c r="S6" s="727"/>
      <c r="T6" s="728"/>
      <c r="U6" s="156"/>
    </row>
    <row r="7" spans="2:21" ht="15" customHeight="1" x14ac:dyDescent="0.15">
      <c r="B7" s="172" t="s">
        <v>91</v>
      </c>
      <c r="C7" s="173"/>
      <c r="D7" s="185"/>
      <c r="E7" s="160" t="s">
        <v>135</v>
      </c>
      <c r="F7" s="280" t="s">
        <v>170</v>
      </c>
      <c r="G7" s="162" t="s">
        <v>171</v>
      </c>
      <c r="H7" s="280" t="s">
        <v>172</v>
      </c>
      <c r="I7" s="160" t="s">
        <v>135</v>
      </c>
      <c r="J7" s="280" t="s">
        <v>93</v>
      </c>
      <c r="K7" s="162" t="s">
        <v>171</v>
      </c>
      <c r="L7" s="280" t="s">
        <v>172</v>
      </c>
      <c r="M7" s="160" t="s">
        <v>135</v>
      </c>
      <c r="N7" s="280" t="s">
        <v>93</v>
      </c>
      <c r="O7" s="162" t="s">
        <v>171</v>
      </c>
      <c r="P7" s="280" t="s">
        <v>95</v>
      </c>
      <c r="Q7" s="160" t="s">
        <v>135</v>
      </c>
      <c r="R7" s="280" t="s">
        <v>93</v>
      </c>
      <c r="S7" s="162" t="s">
        <v>171</v>
      </c>
      <c r="T7" s="280" t="s">
        <v>95</v>
      </c>
      <c r="U7" s="156"/>
    </row>
    <row r="8" spans="2:21" ht="15" customHeight="1" x14ac:dyDescent="0.15">
      <c r="B8" s="179" t="s">
        <v>0</v>
      </c>
      <c r="C8" s="210">
        <v>19</v>
      </c>
      <c r="D8" s="198" t="s">
        <v>1</v>
      </c>
      <c r="E8" s="281">
        <v>2993</v>
      </c>
      <c r="F8" s="282">
        <v>3728</v>
      </c>
      <c r="G8" s="283">
        <v>3327</v>
      </c>
      <c r="H8" s="282">
        <v>1621648</v>
      </c>
      <c r="I8" s="281">
        <v>2625</v>
      </c>
      <c r="J8" s="282">
        <v>3360</v>
      </c>
      <c r="K8" s="283">
        <v>2982</v>
      </c>
      <c r="L8" s="282">
        <v>3199795</v>
      </c>
      <c r="M8" s="281">
        <v>1226</v>
      </c>
      <c r="N8" s="282">
        <v>1733</v>
      </c>
      <c r="O8" s="283">
        <v>1478</v>
      </c>
      <c r="P8" s="282">
        <v>2035723</v>
      </c>
      <c r="Q8" s="281">
        <v>1995</v>
      </c>
      <c r="R8" s="282">
        <v>2683</v>
      </c>
      <c r="S8" s="283">
        <v>2453</v>
      </c>
      <c r="T8" s="282">
        <v>2237604</v>
      </c>
      <c r="U8" s="156"/>
    </row>
    <row r="9" spans="2:21" ht="15" customHeight="1" x14ac:dyDescent="0.15">
      <c r="B9" s="219"/>
      <c r="C9" s="210">
        <v>20</v>
      </c>
      <c r="D9" s="198"/>
      <c r="E9" s="281">
        <v>2786</v>
      </c>
      <c r="F9" s="282">
        <v>3518</v>
      </c>
      <c r="G9" s="283">
        <v>3162</v>
      </c>
      <c r="H9" s="282">
        <v>1644575</v>
      </c>
      <c r="I9" s="281">
        <v>2100</v>
      </c>
      <c r="J9" s="282">
        <v>3203</v>
      </c>
      <c r="K9" s="283">
        <v>2512</v>
      </c>
      <c r="L9" s="282">
        <v>2847748</v>
      </c>
      <c r="M9" s="281">
        <v>1260</v>
      </c>
      <c r="N9" s="282">
        <v>1581</v>
      </c>
      <c r="O9" s="283">
        <v>1390</v>
      </c>
      <c r="P9" s="282">
        <v>2070816</v>
      </c>
      <c r="Q9" s="281">
        <v>1680</v>
      </c>
      <c r="R9" s="282">
        <v>2678</v>
      </c>
      <c r="S9" s="283">
        <v>2201</v>
      </c>
      <c r="T9" s="282">
        <v>2264851</v>
      </c>
      <c r="U9" s="156"/>
    </row>
    <row r="10" spans="2:21" ht="15" customHeight="1" x14ac:dyDescent="0.15">
      <c r="B10" s="219"/>
      <c r="C10" s="210">
        <v>21</v>
      </c>
      <c r="D10" s="199"/>
      <c r="E10" s="281">
        <v>2609</v>
      </c>
      <c r="F10" s="282">
        <v>3465</v>
      </c>
      <c r="G10" s="283">
        <v>2939</v>
      </c>
      <c r="H10" s="282">
        <v>1314622</v>
      </c>
      <c r="I10" s="281">
        <v>1943</v>
      </c>
      <c r="J10" s="282">
        <v>2940</v>
      </c>
      <c r="K10" s="283">
        <v>2463</v>
      </c>
      <c r="L10" s="282">
        <v>3112829</v>
      </c>
      <c r="M10" s="281">
        <v>1208</v>
      </c>
      <c r="N10" s="282">
        <v>1518</v>
      </c>
      <c r="O10" s="284">
        <v>1377</v>
      </c>
      <c r="P10" s="282">
        <v>2644060</v>
      </c>
      <c r="Q10" s="281">
        <v>1575</v>
      </c>
      <c r="R10" s="282">
        <v>2520</v>
      </c>
      <c r="S10" s="284">
        <v>2033</v>
      </c>
      <c r="T10" s="282">
        <v>2868789</v>
      </c>
      <c r="U10" s="156"/>
    </row>
    <row r="11" spans="2:21" ht="15" customHeight="1" x14ac:dyDescent="0.15">
      <c r="B11" s="219"/>
      <c r="C11" s="210">
        <v>22</v>
      </c>
      <c r="D11" s="221"/>
      <c r="E11" s="282">
        <v>2500</v>
      </c>
      <c r="F11" s="282">
        <v>3360</v>
      </c>
      <c r="G11" s="282">
        <v>2752</v>
      </c>
      <c r="H11" s="282">
        <v>1217675</v>
      </c>
      <c r="I11" s="282">
        <v>1958</v>
      </c>
      <c r="J11" s="282">
        <v>2835</v>
      </c>
      <c r="K11" s="282">
        <v>2451</v>
      </c>
      <c r="L11" s="282">
        <v>2743351</v>
      </c>
      <c r="M11" s="282">
        <v>1050</v>
      </c>
      <c r="N11" s="282">
        <v>1575</v>
      </c>
      <c r="O11" s="282">
        <v>1295</v>
      </c>
      <c r="P11" s="282">
        <v>2283385</v>
      </c>
      <c r="Q11" s="282">
        <v>1470</v>
      </c>
      <c r="R11" s="282">
        <v>2468</v>
      </c>
      <c r="S11" s="282">
        <v>1940</v>
      </c>
      <c r="T11" s="284">
        <v>2583485</v>
      </c>
      <c r="U11" s="156"/>
    </row>
    <row r="12" spans="2:21" ht="15" customHeight="1" x14ac:dyDescent="0.15">
      <c r="B12" s="214"/>
      <c r="C12" s="217">
        <v>23</v>
      </c>
      <c r="D12" s="196"/>
      <c r="E12" s="285">
        <v>2155</v>
      </c>
      <c r="F12" s="285">
        <v>3045</v>
      </c>
      <c r="G12" s="285">
        <v>2630</v>
      </c>
      <c r="H12" s="285">
        <v>1286381</v>
      </c>
      <c r="I12" s="286">
        <v>2100</v>
      </c>
      <c r="J12" s="286">
        <v>2941.05</v>
      </c>
      <c r="K12" s="286">
        <v>2474.4233899594606</v>
      </c>
      <c r="L12" s="286">
        <v>3199887.1</v>
      </c>
      <c r="M12" s="286">
        <v>970.30500000000006</v>
      </c>
      <c r="N12" s="286">
        <v>1598.1000000000001</v>
      </c>
      <c r="O12" s="286">
        <v>1335.6319606981604</v>
      </c>
      <c r="P12" s="286">
        <v>2090545.3999999994</v>
      </c>
      <c r="Q12" s="286">
        <v>1669.5</v>
      </c>
      <c r="R12" s="286">
        <v>2625</v>
      </c>
      <c r="S12" s="286">
        <v>2105.3394160857742</v>
      </c>
      <c r="T12" s="286">
        <v>1621098.9999999995</v>
      </c>
      <c r="U12" s="156"/>
    </row>
    <row r="13" spans="2:21" ht="15" customHeight="1" x14ac:dyDescent="0.15">
      <c r="B13" s="179" t="s">
        <v>173</v>
      </c>
      <c r="C13" s="156">
        <v>7</v>
      </c>
      <c r="D13" s="156" t="s">
        <v>115</v>
      </c>
      <c r="E13" s="281">
        <v>2625</v>
      </c>
      <c r="F13" s="282">
        <v>2835</v>
      </c>
      <c r="G13" s="283">
        <v>2696</v>
      </c>
      <c r="H13" s="282">
        <v>70952</v>
      </c>
      <c r="I13" s="281">
        <v>2016</v>
      </c>
      <c r="J13" s="282">
        <v>2783</v>
      </c>
      <c r="K13" s="282">
        <v>2423</v>
      </c>
      <c r="L13" s="284">
        <v>163789</v>
      </c>
      <c r="M13" s="281">
        <v>1089</v>
      </c>
      <c r="N13" s="282">
        <v>1418</v>
      </c>
      <c r="O13" s="283">
        <v>1229</v>
      </c>
      <c r="P13" s="282">
        <v>169274</v>
      </c>
      <c r="Q13" s="281">
        <v>1470</v>
      </c>
      <c r="R13" s="282">
        <v>2205</v>
      </c>
      <c r="S13" s="283">
        <v>1874</v>
      </c>
      <c r="T13" s="282">
        <v>163795</v>
      </c>
      <c r="U13" s="156"/>
    </row>
    <row r="14" spans="2:21" ht="15" customHeight="1" x14ac:dyDescent="0.15">
      <c r="B14" s="179"/>
      <c r="C14" s="156">
        <v>8</v>
      </c>
      <c r="D14" s="156"/>
      <c r="E14" s="281">
        <v>2500</v>
      </c>
      <c r="F14" s="281">
        <v>2750</v>
      </c>
      <c r="G14" s="281">
        <v>2636</v>
      </c>
      <c r="H14" s="281">
        <v>85568</v>
      </c>
      <c r="I14" s="281">
        <v>2000</v>
      </c>
      <c r="J14" s="281">
        <v>2678</v>
      </c>
      <c r="K14" s="281">
        <v>2349</v>
      </c>
      <c r="L14" s="281">
        <v>184080</v>
      </c>
      <c r="M14" s="281">
        <v>1050</v>
      </c>
      <c r="N14" s="281">
        <v>1417</v>
      </c>
      <c r="O14" s="281">
        <v>1285</v>
      </c>
      <c r="P14" s="281">
        <v>162543</v>
      </c>
      <c r="Q14" s="281">
        <v>1576</v>
      </c>
      <c r="R14" s="281">
        <v>2100</v>
      </c>
      <c r="S14" s="281">
        <v>1854</v>
      </c>
      <c r="T14" s="282">
        <v>232006</v>
      </c>
      <c r="U14" s="156"/>
    </row>
    <row r="15" spans="2:21" ht="15" customHeight="1" x14ac:dyDescent="0.15">
      <c r="B15" s="179"/>
      <c r="C15" s="156">
        <v>9</v>
      </c>
      <c r="D15" s="156"/>
      <c r="E15" s="281">
        <v>2500</v>
      </c>
      <c r="F15" s="281">
        <v>2650</v>
      </c>
      <c r="G15" s="281">
        <v>2612.5</v>
      </c>
      <c r="H15" s="281">
        <v>84441.9</v>
      </c>
      <c r="I15" s="281">
        <v>2117</v>
      </c>
      <c r="J15" s="281">
        <v>2783</v>
      </c>
      <c r="K15" s="281">
        <v>2408</v>
      </c>
      <c r="L15" s="281">
        <v>245641</v>
      </c>
      <c r="M15" s="281">
        <v>1082</v>
      </c>
      <c r="N15" s="281">
        <v>1442</v>
      </c>
      <c r="O15" s="281">
        <v>1269</v>
      </c>
      <c r="P15" s="281">
        <v>172633</v>
      </c>
      <c r="Q15" s="281">
        <v>1785</v>
      </c>
      <c r="R15" s="282">
        <v>2062</v>
      </c>
      <c r="S15" s="281">
        <v>1937</v>
      </c>
      <c r="T15" s="282">
        <v>165782</v>
      </c>
      <c r="U15" s="156"/>
    </row>
    <row r="16" spans="2:21" ht="15" customHeight="1" x14ac:dyDescent="0.15">
      <c r="B16" s="179"/>
      <c r="C16" s="156">
        <v>10</v>
      </c>
      <c r="D16" s="184"/>
      <c r="E16" s="282">
        <v>2678</v>
      </c>
      <c r="F16" s="282">
        <v>2888</v>
      </c>
      <c r="G16" s="282">
        <v>2796</v>
      </c>
      <c r="H16" s="282">
        <v>93962.2</v>
      </c>
      <c r="I16" s="282">
        <v>2111.7600000000002</v>
      </c>
      <c r="J16" s="282">
        <v>2782.5</v>
      </c>
      <c r="K16" s="282">
        <v>2423.829184323939</v>
      </c>
      <c r="L16" s="282">
        <v>202916.4</v>
      </c>
      <c r="M16" s="282">
        <v>1155</v>
      </c>
      <c r="N16" s="282">
        <v>1441.65</v>
      </c>
      <c r="O16" s="282">
        <v>1325.1138408276379</v>
      </c>
      <c r="P16" s="282">
        <v>188967.9</v>
      </c>
      <c r="Q16" s="282">
        <v>1583.4</v>
      </c>
      <c r="R16" s="282">
        <v>2205</v>
      </c>
      <c r="S16" s="282">
        <v>1930.5994929541698</v>
      </c>
      <c r="T16" s="282">
        <v>183339.5</v>
      </c>
      <c r="U16" s="156"/>
    </row>
    <row r="17" spans="2:21" ht="15" customHeight="1" x14ac:dyDescent="0.15">
      <c r="B17" s="179"/>
      <c r="C17" s="156">
        <v>11</v>
      </c>
      <c r="D17" s="184"/>
      <c r="E17" s="282">
        <v>2730</v>
      </c>
      <c r="F17" s="282">
        <v>3045</v>
      </c>
      <c r="G17" s="282">
        <v>2859</v>
      </c>
      <c r="H17" s="282">
        <v>97025</v>
      </c>
      <c r="I17" s="282">
        <v>2198</v>
      </c>
      <c r="J17" s="282">
        <v>2821</v>
      </c>
      <c r="K17" s="282">
        <v>2455</v>
      </c>
      <c r="L17" s="282">
        <v>197832</v>
      </c>
      <c r="M17" s="282">
        <v>1126</v>
      </c>
      <c r="N17" s="282">
        <v>1575</v>
      </c>
      <c r="O17" s="282">
        <v>1332</v>
      </c>
      <c r="P17" s="282">
        <v>198431</v>
      </c>
      <c r="Q17" s="282">
        <v>1548</v>
      </c>
      <c r="R17" s="282">
        <v>2415</v>
      </c>
      <c r="S17" s="282">
        <v>2033</v>
      </c>
      <c r="T17" s="284">
        <v>219955</v>
      </c>
      <c r="U17" s="156"/>
    </row>
    <row r="18" spans="2:21" ht="15" customHeight="1" x14ac:dyDescent="0.15">
      <c r="B18" s="179"/>
      <c r="C18" s="156">
        <v>12</v>
      </c>
      <c r="D18" s="184"/>
      <c r="E18" s="282">
        <v>2783</v>
      </c>
      <c r="F18" s="282">
        <v>3360</v>
      </c>
      <c r="G18" s="282">
        <v>3011</v>
      </c>
      <c r="H18" s="282">
        <v>184529</v>
      </c>
      <c r="I18" s="282">
        <v>2199.2249999999999</v>
      </c>
      <c r="J18" s="282">
        <v>2835</v>
      </c>
      <c r="K18" s="282">
        <v>2546.4948306396018</v>
      </c>
      <c r="L18" s="282">
        <v>347891</v>
      </c>
      <c r="M18" s="282">
        <v>1102.5</v>
      </c>
      <c r="N18" s="282">
        <v>1512</v>
      </c>
      <c r="O18" s="282">
        <v>1345.1475639096466</v>
      </c>
      <c r="P18" s="282">
        <v>174836</v>
      </c>
      <c r="Q18" s="282">
        <v>1697.8500000000001</v>
      </c>
      <c r="R18" s="282">
        <v>2467.5</v>
      </c>
      <c r="S18" s="282">
        <v>2166.2686955500635</v>
      </c>
      <c r="T18" s="282">
        <v>186354</v>
      </c>
      <c r="U18" s="156"/>
    </row>
    <row r="19" spans="2:21" ht="15" customHeight="1" x14ac:dyDescent="0.15">
      <c r="B19" s="179" t="s">
        <v>97</v>
      </c>
      <c r="C19" s="156">
        <v>1</v>
      </c>
      <c r="D19" s="184" t="s">
        <v>115</v>
      </c>
      <c r="E19" s="282">
        <v>2783</v>
      </c>
      <c r="F19" s="282">
        <v>3045</v>
      </c>
      <c r="G19" s="282">
        <v>2885</v>
      </c>
      <c r="H19" s="282">
        <v>138159</v>
      </c>
      <c r="I19" s="282">
        <v>2114.2800000000002</v>
      </c>
      <c r="J19" s="282">
        <v>2803.1849999999999</v>
      </c>
      <c r="K19" s="282">
        <v>2453.6547462190229</v>
      </c>
      <c r="L19" s="282">
        <v>184648</v>
      </c>
      <c r="M19" s="282">
        <v>1020.2850000000001</v>
      </c>
      <c r="N19" s="282">
        <v>1527.54</v>
      </c>
      <c r="O19" s="282">
        <v>1337.344766221599</v>
      </c>
      <c r="P19" s="282">
        <v>140605</v>
      </c>
      <c r="Q19" s="282">
        <v>1697.8500000000001</v>
      </c>
      <c r="R19" s="282">
        <v>2520</v>
      </c>
      <c r="S19" s="282">
        <v>2186.4077899124977</v>
      </c>
      <c r="T19" s="284">
        <v>183520.90000000002</v>
      </c>
      <c r="U19" s="156"/>
    </row>
    <row r="20" spans="2:21" ht="15" customHeight="1" x14ac:dyDescent="0.15">
      <c r="B20" s="179"/>
      <c r="C20" s="156">
        <v>2</v>
      </c>
      <c r="D20" s="184"/>
      <c r="E20" s="282">
        <v>2730</v>
      </c>
      <c r="F20" s="282">
        <v>2993</v>
      </c>
      <c r="G20" s="282">
        <v>2858</v>
      </c>
      <c r="H20" s="282">
        <v>80097</v>
      </c>
      <c r="I20" s="282">
        <v>2311.5750000000003</v>
      </c>
      <c r="J20" s="282">
        <v>2783.55</v>
      </c>
      <c r="K20" s="282">
        <v>2502.6275039456114</v>
      </c>
      <c r="L20" s="284">
        <v>179638.80000000002</v>
      </c>
      <c r="M20" s="282">
        <v>1107.75</v>
      </c>
      <c r="N20" s="282">
        <v>1512</v>
      </c>
      <c r="O20" s="282">
        <v>1338.8819428104648</v>
      </c>
      <c r="P20" s="284">
        <v>154263.5</v>
      </c>
      <c r="Q20" s="282">
        <v>1669.5</v>
      </c>
      <c r="R20" s="282">
        <v>2424.4500000000003</v>
      </c>
      <c r="S20" s="282">
        <v>2127.1764451065774</v>
      </c>
      <c r="T20" s="284">
        <v>127787.2</v>
      </c>
      <c r="U20" s="156"/>
    </row>
    <row r="21" spans="2:21" ht="15" customHeight="1" x14ac:dyDescent="0.15">
      <c r="B21" s="179"/>
      <c r="C21" s="156">
        <v>3</v>
      </c>
      <c r="D21" s="184"/>
      <c r="E21" s="282">
        <v>2730</v>
      </c>
      <c r="F21" s="282">
        <v>2993</v>
      </c>
      <c r="G21" s="282">
        <v>2887</v>
      </c>
      <c r="H21" s="282">
        <v>79195.199999999997</v>
      </c>
      <c r="I21" s="282">
        <v>2205</v>
      </c>
      <c r="J21" s="282">
        <v>2940</v>
      </c>
      <c r="K21" s="282">
        <v>2537.6292088921718</v>
      </c>
      <c r="L21" s="282">
        <v>229265.9</v>
      </c>
      <c r="M21" s="282">
        <v>1081.5</v>
      </c>
      <c r="N21" s="282">
        <v>1551.9</v>
      </c>
      <c r="O21" s="282">
        <v>1361.7893794105235</v>
      </c>
      <c r="P21" s="282">
        <v>167154.70000000001</v>
      </c>
      <c r="Q21" s="282">
        <v>1890</v>
      </c>
      <c r="R21" s="282">
        <v>2625</v>
      </c>
      <c r="S21" s="282">
        <v>2172.9117026428671</v>
      </c>
      <c r="T21" s="284">
        <v>120334.70000000001</v>
      </c>
      <c r="U21" s="156"/>
    </row>
    <row r="22" spans="2:21" ht="15" customHeight="1" x14ac:dyDescent="0.15">
      <c r="B22" s="179"/>
      <c r="C22" s="156">
        <v>4</v>
      </c>
      <c r="D22" s="184"/>
      <c r="E22" s="282">
        <v>2624</v>
      </c>
      <c r="F22" s="282">
        <v>2940</v>
      </c>
      <c r="G22" s="282">
        <v>2776</v>
      </c>
      <c r="H22" s="282">
        <v>90484</v>
      </c>
      <c r="I22" s="282">
        <v>2257.5</v>
      </c>
      <c r="J22" s="282">
        <v>2940</v>
      </c>
      <c r="K22" s="282">
        <v>2526.9171743364859</v>
      </c>
      <c r="L22" s="284">
        <v>227616.2</v>
      </c>
      <c r="M22" s="282">
        <v>1078.2450000000001</v>
      </c>
      <c r="N22" s="282">
        <v>1540.3500000000001</v>
      </c>
      <c r="O22" s="282">
        <v>1376.7075011771637</v>
      </c>
      <c r="P22" s="284">
        <v>151109.20000000001</v>
      </c>
      <c r="Q22" s="282">
        <v>1669.5</v>
      </c>
      <c r="R22" s="282">
        <v>2625</v>
      </c>
      <c r="S22" s="282">
        <v>2033.8484353902677</v>
      </c>
      <c r="T22" s="284">
        <v>148778.29999999999</v>
      </c>
      <c r="U22" s="156"/>
    </row>
    <row r="23" spans="2:21" ht="15" customHeight="1" x14ac:dyDescent="0.15">
      <c r="B23" s="179"/>
      <c r="C23" s="156">
        <v>5</v>
      </c>
      <c r="D23" s="156"/>
      <c r="E23" s="282">
        <v>2573</v>
      </c>
      <c r="F23" s="282">
        <v>2919</v>
      </c>
      <c r="G23" s="282">
        <v>2760</v>
      </c>
      <c r="H23" s="282">
        <v>98916</v>
      </c>
      <c r="I23" s="282">
        <v>2207.31</v>
      </c>
      <c r="J23" s="282">
        <v>2940</v>
      </c>
      <c r="K23" s="282">
        <v>2519.5355456908937</v>
      </c>
      <c r="L23" s="284">
        <v>205471.49999999997</v>
      </c>
      <c r="M23" s="282">
        <v>1115.1000000000001</v>
      </c>
      <c r="N23" s="282">
        <v>1512</v>
      </c>
      <c r="O23" s="282">
        <v>1367.5149374842856</v>
      </c>
      <c r="P23" s="284">
        <v>217194.5</v>
      </c>
      <c r="Q23" s="282">
        <v>1890</v>
      </c>
      <c r="R23" s="282">
        <v>2533.9650000000001</v>
      </c>
      <c r="S23" s="282">
        <v>2148.2362199978384</v>
      </c>
      <c r="T23" s="284">
        <v>193129.59999999998</v>
      </c>
      <c r="U23" s="156"/>
    </row>
    <row r="24" spans="2:21" ht="15" customHeight="1" x14ac:dyDescent="0.15">
      <c r="B24" s="179"/>
      <c r="C24" s="156">
        <v>6</v>
      </c>
      <c r="D24" s="184"/>
      <c r="E24" s="282">
        <v>2578</v>
      </c>
      <c r="F24" s="282">
        <v>2940</v>
      </c>
      <c r="G24" s="282">
        <v>2803</v>
      </c>
      <c r="H24" s="282">
        <v>96881</v>
      </c>
      <c r="I24" s="282">
        <v>2205</v>
      </c>
      <c r="J24" s="282">
        <v>2919</v>
      </c>
      <c r="K24" s="282">
        <v>2479.3419602395652</v>
      </c>
      <c r="L24" s="282">
        <v>222401</v>
      </c>
      <c r="M24" s="282">
        <v>1102.8150000000001</v>
      </c>
      <c r="N24" s="282">
        <v>1512</v>
      </c>
      <c r="O24" s="282">
        <v>1366.4964247691992</v>
      </c>
      <c r="P24" s="282">
        <v>121005.8</v>
      </c>
      <c r="Q24" s="282">
        <v>1785</v>
      </c>
      <c r="R24" s="282">
        <v>2572.5</v>
      </c>
      <c r="S24" s="282">
        <v>2109.0339279591276</v>
      </c>
      <c r="T24" s="284">
        <v>139837.20000000001</v>
      </c>
      <c r="U24" s="156"/>
    </row>
    <row r="25" spans="2:21" ht="15" customHeight="1" x14ac:dyDescent="0.15">
      <c r="B25" s="179"/>
      <c r="C25" s="156">
        <v>7</v>
      </c>
      <c r="D25" s="184"/>
      <c r="E25" s="282">
        <v>2520</v>
      </c>
      <c r="F25" s="282">
        <v>2940</v>
      </c>
      <c r="G25" s="282">
        <v>2761</v>
      </c>
      <c r="H25" s="282">
        <v>81571</v>
      </c>
      <c r="I25" s="282">
        <v>2132.5500000000002</v>
      </c>
      <c r="J25" s="282">
        <v>2846.55</v>
      </c>
      <c r="K25" s="282">
        <v>2388.2028355957768</v>
      </c>
      <c r="L25" s="282">
        <v>224849.69999999998</v>
      </c>
      <c r="M25" s="282">
        <v>1046.8500000000001</v>
      </c>
      <c r="N25" s="282">
        <v>1470</v>
      </c>
      <c r="O25" s="282">
        <v>1258.2071394403256</v>
      </c>
      <c r="P25" s="282">
        <v>155522.4</v>
      </c>
      <c r="Q25" s="282">
        <v>1732.5</v>
      </c>
      <c r="R25" s="282">
        <v>2327.85</v>
      </c>
      <c r="S25" s="282">
        <v>2023.6374895186987</v>
      </c>
      <c r="T25" s="282">
        <v>113794.29999999999</v>
      </c>
      <c r="U25" s="156"/>
    </row>
    <row r="26" spans="2:21" ht="15" customHeight="1" x14ac:dyDescent="0.15">
      <c r="B26" s="179"/>
      <c r="C26" s="156">
        <v>8</v>
      </c>
      <c r="D26" s="184"/>
      <c r="E26" s="282">
        <v>2520</v>
      </c>
      <c r="F26" s="282">
        <v>2993</v>
      </c>
      <c r="G26" s="284">
        <v>2786</v>
      </c>
      <c r="H26" s="282">
        <v>89860</v>
      </c>
      <c r="I26" s="282">
        <v>2205</v>
      </c>
      <c r="J26" s="282">
        <v>2730</v>
      </c>
      <c r="K26" s="282">
        <v>2433.3273990067755</v>
      </c>
      <c r="L26" s="282">
        <v>278986.59999999998</v>
      </c>
      <c r="M26" s="282">
        <v>1099.98</v>
      </c>
      <c r="N26" s="282">
        <v>1426.53</v>
      </c>
      <c r="O26" s="282">
        <v>1320.4350165154333</v>
      </c>
      <c r="P26" s="282">
        <v>166841.5</v>
      </c>
      <c r="Q26" s="282">
        <v>1765.0500000000002</v>
      </c>
      <c r="R26" s="282">
        <v>2182.0050000000001</v>
      </c>
      <c r="S26" s="282">
        <v>1971.6601201296137</v>
      </c>
      <c r="T26" s="284">
        <v>100401.9</v>
      </c>
      <c r="U26" s="156"/>
    </row>
    <row r="27" spans="2:21" ht="15" customHeight="1" x14ac:dyDescent="0.15">
      <c r="B27" s="179"/>
      <c r="C27" s="156">
        <v>9</v>
      </c>
      <c r="D27" s="184"/>
      <c r="E27" s="282">
        <v>2415</v>
      </c>
      <c r="F27" s="282">
        <v>2940</v>
      </c>
      <c r="G27" s="282">
        <v>2758</v>
      </c>
      <c r="H27" s="282">
        <v>93083</v>
      </c>
      <c r="I27" s="282">
        <v>2310</v>
      </c>
      <c r="J27" s="282">
        <v>2677.5</v>
      </c>
      <c r="K27" s="282">
        <v>2497.5699154363115</v>
      </c>
      <c r="L27" s="284">
        <v>194025.5</v>
      </c>
      <c r="M27" s="282">
        <v>1214.7450000000001</v>
      </c>
      <c r="N27" s="282">
        <v>1598.1000000000001</v>
      </c>
      <c r="O27" s="282">
        <v>1394.6944961242946</v>
      </c>
      <c r="P27" s="284">
        <v>172226</v>
      </c>
      <c r="Q27" s="282">
        <v>1890</v>
      </c>
      <c r="R27" s="282">
        <v>2264.85</v>
      </c>
      <c r="S27" s="282">
        <v>2114.5117947871991</v>
      </c>
      <c r="T27" s="284">
        <v>82637.900000000009</v>
      </c>
      <c r="U27" s="156"/>
    </row>
    <row r="28" spans="2:21" ht="15" customHeight="1" x14ac:dyDescent="0.15">
      <c r="B28" s="179"/>
      <c r="C28" s="156">
        <v>10</v>
      </c>
      <c r="D28" s="184"/>
      <c r="E28" s="287">
        <v>2625</v>
      </c>
      <c r="F28" s="287">
        <v>2835</v>
      </c>
      <c r="G28" s="287">
        <v>2771</v>
      </c>
      <c r="H28" s="287">
        <v>101283.9</v>
      </c>
      <c r="I28" s="282">
        <v>2299.5</v>
      </c>
      <c r="J28" s="282">
        <v>2677.5</v>
      </c>
      <c r="K28" s="282">
        <v>2502.680165018744</v>
      </c>
      <c r="L28" s="282">
        <v>237496.09999999998</v>
      </c>
      <c r="M28" s="282">
        <v>1190.7</v>
      </c>
      <c r="N28" s="282">
        <v>1531.95</v>
      </c>
      <c r="O28" s="282">
        <v>1337.7280703737022</v>
      </c>
      <c r="P28" s="282">
        <v>154840.70000000001</v>
      </c>
      <c r="Q28" s="282">
        <v>1788.8850000000002</v>
      </c>
      <c r="R28" s="282">
        <v>2100</v>
      </c>
      <c r="S28" s="282">
        <v>1949.9670278637773</v>
      </c>
      <c r="T28" s="284">
        <v>110842.8</v>
      </c>
      <c r="U28" s="156"/>
    </row>
    <row r="29" spans="2:21" ht="15" customHeight="1" x14ac:dyDescent="0.15">
      <c r="B29" s="179"/>
      <c r="C29" s="156">
        <v>11</v>
      </c>
      <c r="D29" s="184"/>
      <c r="E29" s="287">
        <v>2155</v>
      </c>
      <c r="F29" s="287">
        <v>2730</v>
      </c>
      <c r="G29" s="287">
        <v>2577</v>
      </c>
      <c r="H29" s="287">
        <v>127921.2</v>
      </c>
      <c r="I29" s="282">
        <v>2100</v>
      </c>
      <c r="J29" s="282">
        <v>2625</v>
      </c>
      <c r="K29" s="282">
        <v>2367.8234693089803</v>
      </c>
      <c r="L29" s="282">
        <v>461774.10000000003</v>
      </c>
      <c r="M29" s="282">
        <v>970.30500000000006</v>
      </c>
      <c r="N29" s="282">
        <v>1431.15</v>
      </c>
      <c r="O29" s="282">
        <v>1235.5406316571227</v>
      </c>
      <c r="P29" s="282">
        <v>210586.4</v>
      </c>
      <c r="Q29" s="282">
        <v>1732.5</v>
      </c>
      <c r="R29" s="282">
        <v>2047.5</v>
      </c>
      <c r="S29" s="282">
        <v>1876.7744909482306</v>
      </c>
      <c r="T29" s="284">
        <v>147030.29999999999</v>
      </c>
      <c r="U29" s="156"/>
    </row>
    <row r="30" spans="2:21" ht="13.5" customHeight="1" x14ac:dyDescent="0.15">
      <c r="B30" s="179"/>
      <c r="C30" s="156">
        <v>12</v>
      </c>
      <c r="D30" s="184"/>
      <c r="E30" s="287">
        <v>2625</v>
      </c>
      <c r="F30" s="287">
        <v>3045</v>
      </c>
      <c r="G30" s="287">
        <v>2835</v>
      </c>
      <c r="H30" s="287">
        <v>208929.3</v>
      </c>
      <c r="I30" s="282">
        <v>2310</v>
      </c>
      <c r="J30" s="282">
        <v>2625</v>
      </c>
      <c r="K30" s="282">
        <v>2504.430581027153</v>
      </c>
      <c r="L30" s="282">
        <v>492885.3</v>
      </c>
      <c r="M30" s="282">
        <v>1024.8</v>
      </c>
      <c r="N30" s="282">
        <v>1419.6000000000001</v>
      </c>
      <c r="O30" s="282">
        <v>1247.0820396413944</v>
      </c>
      <c r="P30" s="282">
        <v>186373.5</v>
      </c>
      <c r="Q30" s="282">
        <v>1785</v>
      </c>
      <c r="R30" s="282">
        <v>2100</v>
      </c>
      <c r="S30" s="282">
        <v>1901.9741111945418</v>
      </c>
      <c r="T30" s="284">
        <v>122225.60000000001</v>
      </c>
      <c r="U30" s="156"/>
    </row>
    <row r="31" spans="2:21" ht="13.5" customHeight="1" x14ac:dyDescent="0.15">
      <c r="B31" s="179" t="s">
        <v>99</v>
      </c>
      <c r="C31" s="156">
        <v>1</v>
      </c>
      <c r="D31" s="184" t="s">
        <v>115</v>
      </c>
      <c r="E31" s="287">
        <v>2520</v>
      </c>
      <c r="F31" s="287">
        <v>2730</v>
      </c>
      <c r="G31" s="287">
        <v>2644</v>
      </c>
      <c r="H31" s="287">
        <v>107584</v>
      </c>
      <c r="I31" s="282">
        <v>2253.3000000000002</v>
      </c>
      <c r="J31" s="282">
        <v>2625</v>
      </c>
      <c r="K31" s="282">
        <v>2410.2507935320245</v>
      </c>
      <c r="L31" s="282">
        <v>382930.69999999995</v>
      </c>
      <c r="M31" s="282">
        <v>956.55000000000007</v>
      </c>
      <c r="N31" s="282">
        <v>1443.75</v>
      </c>
      <c r="O31" s="282">
        <v>1269.5173566735332</v>
      </c>
      <c r="P31" s="282">
        <v>220149.39999999997</v>
      </c>
      <c r="Q31" s="282">
        <v>1677.9</v>
      </c>
      <c r="R31" s="282">
        <v>1995</v>
      </c>
      <c r="S31" s="282">
        <v>1816.979962998626</v>
      </c>
      <c r="T31" s="284">
        <v>146659.6</v>
      </c>
      <c r="U31" s="156"/>
    </row>
    <row r="32" spans="2:21" ht="13.5" customHeight="1" x14ac:dyDescent="0.15">
      <c r="B32" s="179"/>
      <c r="C32" s="156">
        <v>2</v>
      </c>
      <c r="D32" s="184"/>
      <c r="E32" s="287">
        <v>2246</v>
      </c>
      <c r="F32" s="287">
        <v>3529</v>
      </c>
      <c r="G32" s="287">
        <v>2829</v>
      </c>
      <c r="H32" s="287">
        <v>37164.5</v>
      </c>
      <c r="I32" s="282">
        <v>2100</v>
      </c>
      <c r="J32" s="282">
        <v>2572.5</v>
      </c>
      <c r="K32" s="282">
        <v>2372.4644394005868</v>
      </c>
      <c r="L32" s="282">
        <v>391057.69999999995</v>
      </c>
      <c r="M32" s="282">
        <v>997.5</v>
      </c>
      <c r="N32" s="282">
        <v>1522.5</v>
      </c>
      <c r="O32" s="282">
        <v>1303.3016823392604</v>
      </c>
      <c r="P32" s="282">
        <v>196736.59999999998</v>
      </c>
      <c r="Q32" s="282">
        <v>1680</v>
      </c>
      <c r="R32" s="282">
        <v>1984.5</v>
      </c>
      <c r="S32" s="282">
        <v>1803.5287499999999</v>
      </c>
      <c r="T32" s="284">
        <v>115271.50000000001</v>
      </c>
      <c r="U32" s="156"/>
    </row>
    <row r="33" spans="2:21" ht="13.5" customHeight="1" x14ac:dyDescent="0.15">
      <c r="B33" s="179"/>
      <c r="C33" s="156">
        <v>3</v>
      </c>
      <c r="D33" s="184"/>
      <c r="E33" s="287">
        <v>2100</v>
      </c>
      <c r="F33" s="287">
        <v>2730</v>
      </c>
      <c r="G33" s="287">
        <v>2458</v>
      </c>
      <c r="H33" s="287">
        <v>107443.3</v>
      </c>
      <c r="I33" s="282">
        <v>2277.4500000000003</v>
      </c>
      <c r="J33" s="282">
        <v>2543.1</v>
      </c>
      <c r="K33" s="282">
        <v>2397.8625242827788</v>
      </c>
      <c r="L33" s="282">
        <v>316024.60000000003</v>
      </c>
      <c r="M33" s="282">
        <v>1150.3799999999999</v>
      </c>
      <c r="N33" s="282">
        <v>1690.5</v>
      </c>
      <c r="O33" s="282">
        <v>1348.984540574118</v>
      </c>
      <c r="P33" s="282">
        <v>208591.5</v>
      </c>
      <c r="Q33" s="282">
        <v>1680</v>
      </c>
      <c r="R33" s="282">
        <v>1950.0600000000002</v>
      </c>
      <c r="S33" s="282">
        <v>1776.3777064955893</v>
      </c>
      <c r="T33" s="282">
        <v>123314.6</v>
      </c>
      <c r="U33" s="156"/>
    </row>
    <row r="34" spans="2:21" ht="13.5" customHeight="1" x14ac:dyDescent="0.15">
      <c r="B34" s="172"/>
      <c r="C34" s="173">
        <v>4</v>
      </c>
      <c r="D34" s="185"/>
      <c r="E34" s="186">
        <v>2415</v>
      </c>
      <c r="F34" s="186">
        <v>3150</v>
      </c>
      <c r="G34" s="186">
        <v>2835</v>
      </c>
      <c r="H34" s="186">
        <v>96769.8</v>
      </c>
      <c r="I34" s="188">
        <v>2257.5</v>
      </c>
      <c r="J34" s="188">
        <v>2530.5</v>
      </c>
      <c r="K34" s="188">
        <v>2394.5755443889661</v>
      </c>
      <c r="L34" s="188">
        <v>316931</v>
      </c>
      <c r="M34" s="197">
        <v>1160.25</v>
      </c>
      <c r="N34" s="197">
        <v>1690.5</v>
      </c>
      <c r="O34" s="197">
        <v>1344.0839786135693</v>
      </c>
      <c r="P34" s="197">
        <v>174429.90000000002</v>
      </c>
      <c r="Q34" s="197">
        <v>1680</v>
      </c>
      <c r="R34" s="197">
        <v>2001.3000000000002</v>
      </c>
      <c r="S34" s="197">
        <v>1815.2224656638325</v>
      </c>
      <c r="T34" s="196">
        <v>161526.09999999998</v>
      </c>
      <c r="U34" s="156"/>
    </row>
    <row r="35" spans="2:21" ht="12.75" customHeight="1" x14ac:dyDescent="0.15">
      <c r="B35" s="288" t="s">
        <v>105</v>
      </c>
      <c r="C35" s="289" t="s">
        <v>108</v>
      </c>
      <c r="M35" s="156"/>
      <c r="N35" s="156"/>
      <c r="O35" s="156"/>
      <c r="P35" s="156"/>
      <c r="Q35" s="156"/>
      <c r="R35" s="156"/>
      <c r="S35" s="156"/>
      <c r="T35" s="156"/>
    </row>
    <row r="36" spans="2:21" ht="12.75" customHeight="1" x14ac:dyDescent="0.15">
      <c r="B36" s="290" t="s">
        <v>107</v>
      </c>
      <c r="C36" s="157" t="s">
        <v>174</v>
      </c>
    </row>
    <row r="37" spans="2:21" ht="12.75" customHeight="1" x14ac:dyDescent="0.15">
      <c r="B37" s="290"/>
    </row>
    <row r="38" spans="2:21" ht="13.5" x14ac:dyDescent="0.15">
      <c r="B38" s="290"/>
      <c r="E38" s="291"/>
      <c r="F38" s="291"/>
      <c r="G38" s="291"/>
      <c r="H38" s="292"/>
      <c r="I38" s="738"/>
      <c r="J38" s="156"/>
      <c r="K38" s="156"/>
      <c r="L38" s="156"/>
      <c r="M38" s="199"/>
      <c r="N38" s="199"/>
      <c r="O38" s="199"/>
      <c r="P38" s="199"/>
      <c r="Q38" s="199"/>
      <c r="R38" s="199"/>
      <c r="S38" s="199"/>
      <c r="T38" s="199"/>
    </row>
    <row r="39" spans="2:21" ht="13.5" x14ac:dyDescent="0.15">
      <c r="E39" s="291"/>
      <c r="F39" s="291"/>
      <c r="G39" s="291"/>
      <c r="H39" s="292"/>
      <c r="I39" s="738"/>
      <c r="J39" s="156"/>
      <c r="K39" s="156"/>
      <c r="L39" s="156"/>
      <c r="M39" s="199"/>
      <c r="N39" s="199"/>
      <c r="O39" s="199"/>
      <c r="P39" s="199"/>
      <c r="Q39" s="199"/>
      <c r="R39" s="199"/>
      <c r="S39" s="199"/>
      <c r="T39" s="199"/>
    </row>
    <row r="40" spans="2:21" x14ac:dyDescent="0.15">
      <c r="E40" s="156"/>
      <c r="F40" s="156"/>
      <c r="G40" s="156"/>
      <c r="H40" s="156"/>
      <c r="I40" s="156"/>
      <c r="J40" s="156"/>
      <c r="K40" s="156"/>
      <c r="L40" s="156"/>
      <c r="M40" s="199"/>
      <c r="N40" s="199"/>
      <c r="O40" s="199"/>
      <c r="P40" s="199"/>
      <c r="Q40" s="199"/>
      <c r="R40" s="199"/>
      <c r="S40" s="199"/>
      <c r="T40" s="199"/>
    </row>
    <row r="41" spans="2:21" x14ac:dyDescent="0.15"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</row>
    <row r="42" spans="2:21" x14ac:dyDescent="0.15"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</row>
    <row r="43" spans="2:21" x14ac:dyDescent="0.15"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</sheetData>
  <mergeCells count="9"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6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625" style="157" customWidth="1"/>
    <col min="2" max="2" width="5.375" style="157" customWidth="1"/>
    <col min="3" max="3" width="3.125" style="157" customWidth="1"/>
    <col min="4" max="4" width="5.5" style="157" customWidth="1"/>
    <col min="5" max="5" width="5.375" style="157" customWidth="1"/>
    <col min="6" max="6" width="5.25" style="157" customWidth="1"/>
    <col min="7" max="7" width="5.875" style="157" customWidth="1"/>
    <col min="8" max="8" width="7.625" style="157" customWidth="1"/>
    <col min="9" max="10" width="5.5" style="157" customWidth="1"/>
    <col min="11" max="11" width="5.375" style="157" customWidth="1"/>
    <col min="12" max="12" width="7.6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9.5" style="157" customWidth="1"/>
    <col min="25" max="16384" width="7.5" style="157"/>
  </cols>
  <sheetData>
    <row r="1" spans="2:36" ht="6" customHeight="1" x14ac:dyDescent="0.15"/>
    <row r="2" spans="2:36" ht="6.75" customHeight="1" x14ac:dyDescent="0.15"/>
    <row r="3" spans="2:36" x14ac:dyDescent="0.15">
      <c r="B3" s="157" t="s">
        <v>175</v>
      </c>
    </row>
    <row r="4" spans="2:36" ht="12.75" customHeight="1" x14ac:dyDescent="0.15">
      <c r="X4" s="158" t="s">
        <v>84</v>
      </c>
    </row>
    <row r="5" spans="2:36" ht="6" customHeight="1" x14ac:dyDescent="0.15">
      <c r="B5" s="173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36" ht="11.25" customHeight="1" x14ac:dyDescent="0.15">
      <c r="B6" s="179"/>
      <c r="C6" s="190" t="s">
        <v>85</v>
      </c>
      <c r="D6" s="253"/>
      <c r="E6" s="159" t="s">
        <v>176</v>
      </c>
      <c r="F6" s="293"/>
      <c r="G6" s="293"/>
      <c r="H6" s="293"/>
      <c r="I6" s="159" t="s">
        <v>177</v>
      </c>
      <c r="J6" s="293"/>
      <c r="K6" s="293"/>
      <c r="L6" s="293"/>
      <c r="M6" s="159" t="s">
        <v>178</v>
      </c>
      <c r="N6" s="293"/>
      <c r="O6" s="293"/>
      <c r="P6" s="293"/>
      <c r="Q6" s="159" t="s">
        <v>179</v>
      </c>
      <c r="R6" s="293"/>
      <c r="S6" s="293"/>
      <c r="T6" s="293"/>
      <c r="U6" s="159" t="s">
        <v>180</v>
      </c>
      <c r="V6" s="293"/>
      <c r="W6" s="293"/>
      <c r="X6" s="178"/>
      <c r="Z6" s="177"/>
      <c r="AA6" s="294"/>
      <c r="AB6" s="294"/>
      <c r="AC6" s="294"/>
      <c r="AD6" s="294"/>
      <c r="AE6" s="294"/>
      <c r="AF6" s="294"/>
      <c r="AG6" s="294"/>
      <c r="AH6" s="294"/>
      <c r="AI6" s="294"/>
      <c r="AJ6" s="294"/>
    </row>
    <row r="7" spans="2:36" ht="13.5" x14ac:dyDescent="0.15">
      <c r="B7" s="179"/>
      <c r="C7" s="172"/>
      <c r="D7" s="185"/>
      <c r="E7" s="172"/>
      <c r="F7" s="173"/>
      <c r="G7" s="173"/>
      <c r="H7" s="173"/>
      <c r="I7" s="172" t="s">
        <v>181</v>
      </c>
      <c r="J7" s="173"/>
      <c r="K7" s="173"/>
      <c r="L7" s="173"/>
      <c r="M7" s="172"/>
      <c r="N7" s="173"/>
      <c r="O7" s="173"/>
      <c r="P7" s="173"/>
      <c r="Q7" s="172" t="s">
        <v>182</v>
      </c>
      <c r="R7" s="173"/>
      <c r="S7" s="173"/>
      <c r="T7" s="173"/>
      <c r="U7" s="172" t="s">
        <v>183</v>
      </c>
      <c r="V7" s="173"/>
      <c r="W7" s="173"/>
      <c r="X7" s="185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3.5" x14ac:dyDescent="0.15">
      <c r="B8" s="179" t="s">
        <v>91</v>
      </c>
      <c r="C8" s="156"/>
      <c r="E8" s="169" t="s">
        <v>92</v>
      </c>
      <c r="F8" s="170" t="s">
        <v>93</v>
      </c>
      <c r="G8" s="171" t="s">
        <v>94</v>
      </c>
      <c r="H8" s="170" t="s">
        <v>95</v>
      </c>
      <c r="I8" s="169" t="s">
        <v>92</v>
      </c>
      <c r="J8" s="170" t="s">
        <v>93</v>
      </c>
      <c r="K8" s="171" t="s">
        <v>94</v>
      </c>
      <c r="L8" s="170" t="s">
        <v>95</v>
      </c>
      <c r="M8" s="169" t="s">
        <v>92</v>
      </c>
      <c r="N8" s="170" t="s">
        <v>93</v>
      </c>
      <c r="O8" s="171" t="s">
        <v>94</v>
      </c>
      <c r="P8" s="170" t="s">
        <v>95</v>
      </c>
      <c r="Q8" s="169" t="s">
        <v>92</v>
      </c>
      <c r="R8" s="170" t="s">
        <v>93</v>
      </c>
      <c r="S8" s="171" t="s">
        <v>94</v>
      </c>
      <c r="T8" s="170" t="s">
        <v>95</v>
      </c>
      <c r="U8" s="169" t="s">
        <v>92</v>
      </c>
      <c r="V8" s="170" t="s">
        <v>93</v>
      </c>
      <c r="W8" s="171" t="s">
        <v>94</v>
      </c>
      <c r="X8" s="170" t="s">
        <v>95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3.5" x14ac:dyDescent="0.15">
      <c r="B9" s="172"/>
      <c r="C9" s="173"/>
      <c r="D9" s="173"/>
      <c r="E9" s="174"/>
      <c r="F9" s="175"/>
      <c r="G9" s="176" t="s">
        <v>96</v>
      </c>
      <c r="H9" s="175"/>
      <c r="I9" s="174"/>
      <c r="J9" s="175"/>
      <c r="K9" s="176" t="s">
        <v>96</v>
      </c>
      <c r="L9" s="175"/>
      <c r="M9" s="174"/>
      <c r="N9" s="175"/>
      <c r="O9" s="176" t="s">
        <v>96</v>
      </c>
      <c r="P9" s="175"/>
      <c r="Q9" s="174"/>
      <c r="R9" s="175"/>
      <c r="S9" s="176" t="s">
        <v>96</v>
      </c>
      <c r="T9" s="175"/>
      <c r="U9" s="174"/>
      <c r="V9" s="175"/>
      <c r="W9" s="176" t="s">
        <v>96</v>
      </c>
      <c r="X9" s="175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2.75" customHeight="1" x14ac:dyDescent="0.15">
      <c r="B10" s="179" t="s">
        <v>0</v>
      </c>
      <c r="C10" s="156">
        <v>21</v>
      </c>
      <c r="D10" s="157" t="s">
        <v>1</v>
      </c>
      <c r="E10" s="169" t="s">
        <v>147</v>
      </c>
      <c r="F10" s="255" t="s">
        <v>147</v>
      </c>
      <c r="G10" s="171" t="s">
        <v>147</v>
      </c>
      <c r="H10" s="255" t="s">
        <v>147</v>
      </c>
      <c r="I10" s="169" t="s">
        <v>147</v>
      </c>
      <c r="J10" s="255" t="s">
        <v>147</v>
      </c>
      <c r="K10" s="171" t="s">
        <v>147</v>
      </c>
      <c r="L10" s="255" t="s">
        <v>147</v>
      </c>
      <c r="M10" s="169" t="s">
        <v>147</v>
      </c>
      <c r="N10" s="255" t="s">
        <v>147</v>
      </c>
      <c r="O10" s="171" t="s">
        <v>147</v>
      </c>
      <c r="P10" s="255" t="s">
        <v>147</v>
      </c>
      <c r="Q10" s="169" t="s">
        <v>147</v>
      </c>
      <c r="R10" s="255" t="s">
        <v>147</v>
      </c>
      <c r="S10" s="171" t="s">
        <v>147</v>
      </c>
      <c r="T10" s="255" t="s">
        <v>147</v>
      </c>
      <c r="U10" s="169" t="s">
        <v>147</v>
      </c>
      <c r="V10" s="255" t="s">
        <v>147</v>
      </c>
      <c r="W10" s="171" t="s">
        <v>147</v>
      </c>
      <c r="X10" s="255" t="s">
        <v>147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ht="12.75" customHeight="1" x14ac:dyDescent="0.15">
      <c r="B11" s="179"/>
      <c r="C11" s="156">
        <v>22</v>
      </c>
      <c r="D11" s="156"/>
      <c r="E11" s="169" t="s">
        <v>147</v>
      </c>
      <c r="F11" s="255" t="s">
        <v>147</v>
      </c>
      <c r="G11" s="171" t="s">
        <v>147</v>
      </c>
      <c r="H11" s="255" t="s">
        <v>147</v>
      </c>
      <c r="I11" s="169" t="s">
        <v>147</v>
      </c>
      <c r="J11" s="255" t="s">
        <v>147</v>
      </c>
      <c r="K11" s="171" t="s">
        <v>147</v>
      </c>
      <c r="L11" s="255" t="s">
        <v>147</v>
      </c>
      <c r="M11" s="169" t="s">
        <v>147</v>
      </c>
      <c r="N11" s="255" t="s">
        <v>147</v>
      </c>
      <c r="O11" s="171" t="s">
        <v>147</v>
      </c>
      <c r="P11" s="255" t="s">
        <v>147</v>
      </c>
      <c r="Q11" s="169" t="s">
        <v>147</v>
      </c>
      <c r="R11" s="255" t="s">
        <v>147</v>
      </c>
      <c r="S11" s="171" t="s">
        <v>147</v>
      </c>
      <c r="T11" s="255" t="s">
        <v>147</v>
      </c>
      <c r="U11" s="169" t="s">
        <v>147</v>
      </c>
      <c r="V11" s="255" t="s">
        <v>147</v>
      </c>
      <c r="W11" s="171" t="s">
        <v>147</v>
      </c>
      <c r="X11" s="255" t="s">
        <v>147</v>
      </c>
      <c r="Z11" s="156"/>
    </row>
    <row r="12" spans="2:36" ht="12.75" customHeight="1" x14ac:dyDescent="0.15">
      <c r="B12" s="172"/>
      <c r="C12" s="173">
        <v>23</v>
      </c>
      <c r="D12" s="185"/>
      <c r="E12" s="176" t="s">
        <v>147</v>
      </c>
      <c r="F12" s="175" t="s">
        <v>147</v>
      </c>
      <c r="G12" s="295">
        <v>0</v>
      </c>
      <c r="H12" s="175" t="s">
        <v>147</v>
      </c>
      <c r="I12" s="174" t="s">
        <v>147</v>
      </c>
      <c r="J12" s="175" t="s">
        <v>147</v>
      </c>
      <c r="K12" s="295">
        <v>0</v>
      </c>
      <c r="L12" s="175" t="s">
        <v>147</v>
      </c>
      <c r="M12" s="174" t="s">
        <v>147</v>
      </c>
      <c r="N12" s="175" t="s">
        <v>147</v>
      </c>
      <c r="O12" s="295">
        <v>0</v>
      </c>
      <c r="P12" s="175" t="s">
        <v>147</v>
      </c>
      <c r="Q12" s="174" t="s">
        <v>147</v>
      </c>
      <c r="R12" s="175" t="s">
        <v>147</v>
      </c>
      <c r="S12" s="295">
        <v>0</v>
      </c>
      <c r="T12" s="175" t="s">
        <v>147</v>
      </c>
      <c r="U12" s="174" t="s">
        <v>147</v>
      </c>
      <c r="V12" s="175" t="s">
        <v>147</v>
      </c>
      <c r="W12" s="295">
        <v>0</v>
      </c>
      <c r="X12" s="175" t="s">
        <v>147</v>
      </c>
      <c r="Z12" s="156"/>
    </row>
    <row r="13" spans="2:36" ht="12.75" customHeight="1" x14ac:dyDescent="0.15">
      <c r="B13" s="179" t="s">
        <v>97</v>
      </c>
      <c r="C13" s="156">
        <v>8</v>
      </c>
      <c r="D13" s="184" t="s">
        <v>98</v>
      </c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8">
        <v>0</v>
      </c>
      <c r="Z13" s="156"/>
    </row>
    <row r="14" spans="2:36" ht="12.75" customHeight="1" x14ac:dyDescent="0.15">
      <c r="B14" s="179"/>
      <c r="C14" s="156">
        <v>9</v>
      </c>
      <c r="D14" s="184"/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8">
        <v>0</v>
      </c>
      <c r="Z14" s="156"/>
    </row>
    <row r="15" spans="2:36" ht="12.75" customHeight="1" x14ac:dyDescent="0.15">
      <c r="B15" s="179"/>
      <c r="C15" s="156">
        <v>10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8">
        <v>0</v>
      </c>
      <c r="Z15" s="156"/>
    </row>
    <row r="16" spans="2:36" ht="12.75" customHeight="1" x14ac:dyDescent="0.15">
      <c r="B16" s="179"/>
      <c r="C16" s="156">
        <v>11</v>
      </c>
      <c r="D16" s="184"/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8">
        <v>0</v>
      </c>
      <c r="Z16" s="156"/>
    </row>
    <row r="17" spans="2:30" ht="12.75" customHeight="1" x14ac:dyDescent="0.15">
      <c r="B17" s="179"/>
      <c r="C17" s="156">
        <v>12</v>
      </c>
      <c r="D17" s="184"/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8">
        <v>0</v>
      </c>
      <c r="Z17" s="156"/>
    </row>
    <row r="18" spans="2:30" ht="12.75" customHeight="1" x14ac:dyDescent="0.15">
      <c r="B18" s="179" t="s">
        <v>99</v>
      </c>
      <c r="C18" s="156">
        <v>1</v>
      </c>
      <c r="D18" s="184" t="s">
        <v>98</v>
      </c>
      <c r="E18" s="257">
        <v>0</v>
      </c>
      <c r="F18" s="257">
        <v>0</v>
      </c>
      <c r="G18" s="258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7">
        <v>0</v>
      </c>
      <c r="X18" s="257">
        <v>0</v>
      </c>
      <c r="Z18" s="156"/>
    </row>
    <row r="19" spans="2:30" ht="12.75" customHeight="1" x14ac:dyDescent="0.15">
      <c r="B19" s="179"/>
      <c r="C19" s="156">
        <v>2</v>
      </c>
      <c r="D19" s="184"/>
      <c r="E19" s="257"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8">
        <v>0</v>
      </c>
      <c r="Z19" s="156"/>
    </row>
    <row r="20" spans="2:30" ht="12.75" customHeight="1" x14ac:dyDescent="0.15">
      <c r="B20" s="179"/>
      <c r="C20" s="156">
        <v>3</v>
      </c>
      <c r="D20" s="184"/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258">
        <v>0</v>
      </c>
      <c r="Z20" s="156"/>
    </row>
    <row r="21" spans="2:30" ht="12.75" customHeight="1" x14ac:dyDescent="0.15">
      <c r="B21" s="172"/>
      <c r="C21" s="173">
        <v>4</v>
      </c>
      <c r="D21" s="185"/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59">
        <v>0</v>
      </c>
      <c r="Q21" s="259">
        <v>0</v>
      </c>
      <c r="R21" s="259">
        <v>0</v>
      </c>
      <c r="S21" s="259">
        <v>0</v>
      </c>
      <c r="T21" s="259">
        <v>0</v>
      </c>
      <c r="U21" s="259">
        <v>0</v>
      </c>
      <c r="V21" s="259">
        <v>0</v>
      </c>
      <c r="W21" s="259">
        <v>0</v>
      </c>
      <c r="X21" s="260">
        <v>0</v>
      </c>
      <c r="Z21" s="156"/>
    </row>
    <row r="22" spans="2:30" ht="12.75" customHeight="1" x14ac:dyDescent="0.15">
      <c r="B22" s="296" t="s">
        <v>184</v>
      </c>
      <c r="C22" s="297"/>
      <c r="D22" s="298"/>
      <c r="E22" s="169"/>
      <c r="F22" s="255"/>
      <c r="G22" s="171"/>
      <c r="H22" s="255"/>
      <c r="I22" s="169"/>
      <c r="J22" s="255"/>
      <c r="K22" s="171"/>
      <c r="L22" s="255"/>
      <c r="M22" s="169"/>
      <c r="N22" s="255"/>
      <c r="O22" s="171"/>
      <c r="P22" s="255"/>
      <c r="Q22" s="169"/>
      <c r="R22" s="255"/>
      <c r="S22" s="171"/>
      <c r="T22" s="255"/>
      <c r="U22" s="169"/>
      <c r="V22" s="255"/>
      <c r="W22" s="171"/>
      <c r="X22" s="255"/>
    </row>
    <row r="23" spans="2:30" ht="12.75" customHeight="1" x14ac:dyDescent="0.15">
      <c r="B23" s="299">
        <v>41001</v>
      </c>
      <c r="C23" s="300"/>
      <c r="D23" s="301">
        <v>41012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</row>
    <row r="24" spans="2:30" ht="12.75" customHeight="1" x14ac:dyDescent="0.15">
      <c r="B24" s="299">
        <v>41015</v>
      </c>
      <c r="C24" s="300"/>
      <c r="D24" s="302">
        <v>41026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</row>
    <row r="25" spans="2:30" ht="12.75" customHeight="1" x14ac:dyDescent="0.15">
      <c r="B25" s="303"/>
      <c r="C25" s="304"/>
      <c r="D25" s="304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Z25" s="156"/>
      <c r="AA25" s="156"/>
      <c r="AB25" s="156"/>
      <c r="AC25" s="156"/>
      <c r="AD25" s="156"/>
    </row>
    <row r="26" spans="2:30" ht="12.75" customHeight="1" x14ac:dyDescent="0.15">
      <c r="B26" s="179"/>
      <c r="C26" s="190" t="s">
        <v>85</v>
      </c>
      <c r="D26" s="253"/>
      <c r="E26" s="159" t="s">
        <v>185</v>
      </c>
      <c r="F26" s="293"/>
      <c r="G26" s="293"/>
      <c r="H26" s="293"/>
      <c r="I26" s="159" t="s">
        <v>186</v>
      </c>
      <c r="J26" s="293"/>
      <c r="K26" s="293"/>
      <c r="L26" s="293"/>
      <c r="M26" s="159" t="s">
        <v>187</v>
      </c>
      <c r="N26" s="293"/>
      <c r="O26" s="293"/>
      <c r="P26" s="293"/>
      <c r="Q26" s="159" t="s">
        <v>188</v>
      </c>
      <c r="R26" s="293"/>
      <c r="S26" s="293"/>
      <c r="T26" s="293"/>
      <c r="U26" s="159" t="s">
        <v>189</v>
      </c>
      <c r="V26" s="293"/>
      <c r="W26" s="293"/>
      <c r="X26" s="178"/>
      <c r="Z26" s="177"/>
      <c r="AA26" s="294"/>
      <c r="AB26" s="294"/>
      <c r="AC26" s="294"/>
      <c r="AD26" s="156"/>
    </row>
    <row r="27" spans="2:30" ht="9" customHeight="1" x14ac:dyDescent="0.15">
      <c r="B27" s="179"/>
      <c r="C27" s="172"/>
      <c r="D27" s="185"/>
      <c r="E27" s="172"/>
      <c r="F27" s="173"/>
      <c r="G27" s="173"/>
      <c r="H27" s="173"/>
      <c r="I27" s="172"/>
      <c r="J27" s="173"/>
      <c r="K27" s="173"/>
      <c r="L27" s="173"/>
      <c r="M27" s="172"/>
      <c r="N27" s="173"/>
      <c r="O27" s="173"/>
      <c r="P27" s="173"/>
      <c r="Q27" s="172"/>
      <c r="R27" s="173"/>
      <c r="S27" s="173"/>
      <c r="T27" s="173"/>
      <c r="U27" s="172"/>
      <c r="V27" s="173"/>
      <c r="W27" s="173"/>
      <c r="X27" s="185"/>
      <c r="Z27" s="177"/>
      <c r="AA27" s="177"/>
      <c r="AB27" s="177"/>
      <c r="AC27" s="177"/>
      <c r="AD27" s="156"/>
    </row>
    <row r="28" spans="2:30" ht="12.75" customHeight="1" x14ac:dyDescent="0.15">
      <c r="B28" s="179" t="s">
        <v>91</v>
      </c>
      <c r="C28" s="156"/>
      <c r="E28" s="169" t="s">
        <v>92</v>
      </c>
      <c r="F28" s="170" t="s">
        <v>93</v>
      </c>
      <c r="G28" s="171" t="s">
        <v>94</v>
      </c>
      <c r="H28" s="170" t="s">
        <v>95</v>
      </c>
      <c r="I28" s="169" t="s">
        <v>92</v>
      </c>
      <c r="J28" s="170" t="s">
        <v>93</v>
      </c>
      <c r="K28" s="171" t="s">
        <v>94</v>
      </c>
      <c r="L28" s="170" t="s">
        <v>95</v>
      </c>
      <c r="M28" s="169" t="s">
        <v>92</v>
      </c>
      <c r="N28" s="170" t="s">
        <v>93</v>
      </c>
      <c r="O28" s="171" t="s">
        <v>94</v>
      </c>
      <c r="P28" s="170" t="s">
        <v>95</v>
      </c>
      <c r="Q28" s="169" t="s">
        <v>92</v>
      </c>
      <c r="R28" s="170" t="s">
        <v>93</v>
      </c>
      <c r="S28" s="171" t="s">
        <v>94</v>
      </c>
      <c r="T28" s="170" t="s">
        <v>95</v>
      </c>
      <c r="U28" s="169" t="s">
        <v>92</v>
      </c>
      <c r="V28" s="170" t="s">
        <v>93</v>
      </c>
      <c r="W28" s="171" t="s">
        <v>94</v>
      </c>
      <c r="X28" s="170" t="s">
        <v>95</v>
      </c>
      <c r="Z28" s="177"/>
      <c r="AA28" s="177"/>
      <c r="AB28" s="177"/>
      <c r="AC28" s="177"/>
      <c r="AD28" s="156"/>
    </row>
    <row r="29" spans="2:30" ht="12.75" customHeight="1" x14ac:dyDescent="0.15">
      <c r="B29" s="172"/>
      <c r="C29" s="173"/>
      <c r="D29" s="173"/>
      <c r="E29" s="174"/>
      <c r="F29" s="175"/>
      <c r="G29" s="176" t="s">
        <v>96</v>
      </c>
      <c r="H29" s="175"/>
      <c r="I29" s="174"/>
      <c r="J29" s="175"/>
      <c r="K29" s="176" t="s">
        <v>96</v>
      </c>
      <c r="L29" s="175"/>
      <c r="M29" s="174"/>
      <c r="N29" s="175"/>
      <c r="O29" s="176" t="s">
        <v>96</v>
      </c>
      <c r="P29" s="175"/>
      <c r="Q29" s="174"/>
      <c r="R29" s="175"/>
      <c r="S29" s="176" t="s">
        <v>96</v>
      </c>
      <c r="T29" s="175"/>
      <c r="U29" s="174"/>
      <c r="V29" s="175"/>
      <c r="W29" s="176" t="s">
        <v>96</v>
      </c>
      <c r="X29" s="175"/>
      <c r="Z29" s="177"/>
      <c r="AA29" s="177"/>
      <c r="AB29" s="177"/>
      <c r="AC29" s="177"/>
      <c r="AD29" s="156"/>
    </row>
    <row r="30" spans="2:30" ht="12.75" customHeight="1" x14ac:dyDescent="0.15">
      <c r="B30" s="179" t="s">
        <v>0</v>
      </c>
      <c r="C30" s="156">
        <v>21</v>
      </c>
      <c r="D30" s="157" t="s">
        <v>1</v>
      </c>
      <c r="E30" s="257">
        <v>0</v>
      </c>
      <c r="F30" s="257">
        <v>0</v>
      </c>
      <c r="G30" s="257">
        <v>0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179">
        <v>683</v>
      </c>
      <c r="N30" s="180">
        <v>1136</v>
      </c>
      <c r="O30" s="156">
        <v>886</v>
      </c>
      <c r="P30" s="180">
        <v>452033</v>
      </c>
      <c r="Q30" s="179">
        <v>578</v>
      </c>
      <c r="R30" s="180">
        <v>982</v>
      </c>
      <c r="S30" s="156">
        <v>702</v>
      </c>
      <c r="T30" s="180">
        <v>2248811</v>
      </c>
      <c r="U30" s="179">
        <v>588</v>
      </c>
      <c r="V30" s="180">
        <v>945</v>
      </c>
      <c r="W30" s="156">
        <v>699</v>
      </c>
      <c r="X30" s="180">
        <v>1120018</v>
      </c>
      <c r="Z30" s="177"/>
      <c r="AA30" s="177"/>
      <c r="AB30" s="177"/>
      <c r="AC30" s="177"/>
      <c r="AD30" s="156"/>
    </row>
    <row r="31" spans="2:30" ht="12.75" customHeight="1" x14ac:dyDescent="0.15">
      <c r="B31" s="179"/>
      <c r="C31" s="156">
        <v>22</v>
      </c>
      <c r="D31" s="184"/>
      <c r="E31" s="257">
        <v>0</v>
      </c>
      <c r="F31" s="257">
        <v>0</v>
      </c>
      <c r="G31" s="257">
        <v>0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180">
        <v>650</v>
      </c>
      <c r="N31" s="180">
        <v>1200</v>
      </c>
      <c r="O31" s="180">
        <v>954</v>
      </c>
      <c r="P31" s="180">
        <v>289944.8</v>
      </c>
      <c r="Q31" s="180">
        <v>550</v>
      </c>
      <c r="R31" s="180">
        <v>950</v>
      </c>
      <c r="S31" s="180">
        <v>698</v>
      </c>
      <c r="T31" s="180">
        <v>2132498.7000000002</v>
      </c>
      <c r="U31" s="180">
        <v>550</v>
      </c>
      <c r="V31" s="180">
        <v>933.4</v>
      </c>
      <c r="W31" s="180">
        <v>702</v>
      </c>
      <c r="X31" s="180">
        <v>1067358.8</v>
      </c>
      <c r="Z31" s="156"/>
      <c r="AA31" s="156"/>
      <c r="AB31" s="156"/>
      <c r="AC31" s="156"/>
      <c r="AD31" s="156"/>
    </row>
    <row r="32" spans="2:30" ht="12.75" customHeight="1" x14ac:dyDescent="0.15">
      <c r="B32" s="172"/>
      <c r="C32" s="173">
        <v>23</v>
      </c>
      <c r="D32" s="185"/>
      <c r="E32" s="259">
        <v>0</v>
      </c>
      <c r="F32" s="259">
        <v>0</v>
      </c>
      <c r="G32" s="259">
        <v>0</v>
      </c>
      <c r="H32" s="259">
        <v>0</v>
      </c>
      <c r="I32" s="259">
        <v>0</v>
      </c>
      <c r="J32" s="259">
        <v>0</v>
      </c>
      <c r="K32" s="259">
        <v>0</v>
      </c>
      <c r="L32" s="259">
        <v>0</v>
      </c>
      <c r="M32" s="305">
        <v>787.5</v>
      </c>
      <c r="N32" s="305">
        <v>1260</v>
      </c>
      <c r="O32" s="305">
        <v>973.08025216451301</v>
      </c>
      <c r="P32" s="305">
        <v>208027.4</v>
      </c>
      <c r="Q32" s="305">
        <v>609</v>
      </c>
      <c r="R32" s="305">
        <v>1003.0649999999999</v>
      </c>
      <c r="S32" s="305">
        <v>755.6924351726625</v>
      </c>
      <c r="T32" s="305">
        <v>1749284.7</v>
      </c>
      <c r="U32" s="305">
        <v>602.70000000000005</v>
      </c>
      <c r="V32" s="305">
        <v>997.5</v>
      </c>
      <c r="W32" s="305">
        <v>732.9531691990976</v>
      </c>
      <c r="X32" s="305">
        <v>926138.20000000019</v>
      </c>
      <c r="Z32" s="177"/>
      <c r="AA32" s="177"/>
      <c r="AB32" s="177"/>
      <c r="AC32" s="177"/>
      <c r="AD32" s="177"/>
    </row>
    <row r="33" spans="2:30" ht="12.75" customHeight="1" x14ac:dyDescent="0.15">
      <c r="B33" s="179" t="s">
        <v>97</v>
      </c>
      <c r="C33" s="156">
        <v>8</v>
      </c>
      <c r="D33" s="184" t="s">
        <v>98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180">
        <v>787.5</v>
      </c>
      <c r="N33" s="180">
        <v>1157.94</v>
      </c>
      <c r="O33" s="180">
        <v>957.2313702743279</v>
      </c>
      <c r="P33" s="180">
        <v>17632.2</v>
      </c>
      <c r="Q33" s="180">
        <v>656.25</v>
      </c>
      <c r="R33" s="180">
        <v>945</v>
      </c>
      <c r="S33" s="180">
        <v>765.04641886297361</v>
      </c>
      <c r="T33" s="180">
        <v>166271.70000000001</v>
      </c>
      <c r="U33" s="180">
        <v>630</v>
      </c>
      <c r="V33" s="180">
        <v>924</v>
      </c>
      <c r="W33" s="180">
        <v>725.13406459475937</v>
      </c>
      <c r="X33" s="184">
        <v>80182.200000000012</v>
      </c>
      <c r="Z33" s="156"/>
      <c r="AA33" s="156"/>
      <c r="AB33" s="156"/>
      <c r="AC33" s="156"/>
      <c r="AD33" s="156"/>
    </row>
    <row r="34" spans="2:30" ht="12.75" customHeight="1" x14ac:dyDescent="0.15">
      <c r="B34" s="179"/>
      <c r="C34" s="156">
        <v>9</v>
      </c>
      <c r="D34" s="184"/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180">
        <v>819</v>
      </c>
      <c r="N34" s="180">
        <v>1138.2</v>
      </c>
      <c r="O34" s="180">
        <v>943.90109898314222</v>
      </c>
      <c r="P34" s="180">
        <v>12979</v>
      </c>
      <c r="Q34" s="180">
        <v>656.25</v>
      </c>
      <c r="R34" s="180">
        <v>840</v>
      </c>
      <c r="S34" s="180">
        <v>723.70800986897621</v>
      </c>
      <c r="T34" s="180">
        <v>176951.5</v>
      </c>
      <c r="U34" s="180">
        <v>630</v>
      </c>
      <c r="V34" s="180">
        <v>840</v>
      </c>
      <c r="W34" s="180">
        <v>717.77234583108782</v>
      </c>
      <c r="X34" s="184">
        <v>111170.29999999999</v>
      </c>
      <c r="Z34" s="156"/>
      <c r="AA34" s="156"/>
      <c r="AB34" s="156"/>
      <c r="AC34" s="156"/>
      <c r="AD34" s="156"/>
    </row>
    <row r="35" spans="2:30" ht="12.75" customHeight="1" x14ac:dyDescent="0.15">
      <c r="B35" s="179"/>
      <c r="C35" s="156">
        <v>10</v>
      </c>
      <c r="D35" s="184"/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180">
        <v>840</v>
      </c>
      <c r="N35" s="180">
        <v>1176</v>
      </c>
      <c r="O35" s="180">
        <v>948.41947800869991</v>
      </c>
      <c r="P35" s="180">
        <v>16892.7</v>
      </c>
      <c r="Q35" s="180">
        <v>682.5</v>
      </c>
      <c r="R35" s="180">
        <v>840</v>
      </c>
      <c r="S35" s="180">
        <v>727.45533233701201</v>
      </c>
      <c r="T35" s="180">
        <v>196839.2</v>
      </c>
      <c r="U35" s="180">
        <v>630</v>
      </c>
      <c r="V35" s="180">
        <v>812.7</v>
      </c>
      <c r="W35" s="180">
        <v>700.93039234268429</v>
      </c>
      <c r="X35" s="184">
        <v>80647.3</v>
      </c>
    </row>
    <row r="36" spans="2:30" ht="12.75" customHeight="1" x14ac:dyDescent="0.15">
      <c r="B36" s="179"/>
      <c r="C36" s="156">
        <v>11</v>
      </c>
      <c r="D36" s="184"/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0</v>
      </c>
      <c r="K36" s="257">
        <v>0</v>
      </c>
      <c r="L36" s="257">
        <v>0</v>
      </c>
      <c r="M36" s="180">
        <v>840</v>
      </c>
      <c r="N36" s="180">
        <v>1176</v>
      </c>
      <c r="O36" s="180">
        <v>953.87062757201659</v>
      </c>
      <c r="P36" s="180">
        <v>19918.400000000001</v>
      </c>
      <c r="Q36" s="180">
        <v>672</v>
      </c>
      <c r="R36" s="180">
        <v>840</v>
      </c>
      <c r="S36" s="180">
        <v>731.5357591799667</v>
      </c>
      <c r="T36" s="180">
        <v>144910.5</v>
      </c>
      <c r="U36" s="180">
        <v>639.97500000000002</v>
      </c>
      <c r="V36" s="180">
        <v>735</v>
      </c>
      <c r="W36" s="180">
        <v>681.46760168889273</v>
      </c>
      <c r="X36" s="184">
        <v>79778.5</v>
      </c>
    </row>
    <row r="37" spans="2:30" ht="12.75" customHeight="1" x14ac:dyDescent="0.15">
      <c r="B37" s="179"/>
      <c r="C37" s="156">
        <v>12</v>
      </c>
      <c r="D37" s="184"/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180">
        <v>787.5</v>
      </c>
      <c r="N37" s="180">
        <v>1187.0250000000001</v>
      </c>
      <c r="O37" s="180">
        <v>956.16075749062645</v>
      </c>
      <c r="P37" s="180">
        <v>21574.6</v>
      </c>
      <c r="Q37" s="180">
        <v>661.5</v>
      </c>
      <c r="R37" s="180">
        <v>840</v>
      </c>
      <c r="S37" s="180">
        <v>731.4063109930313</v>
      </c>
      <c r="T37" s="180">
        <v>126672.6</v>
      </c>
      <c r="U37" s="180">
        <v>630</v>
      </c>
      <c r="V37" s="180">
        <v>735</v>
      </c>
      <c r="W37" s="180">
        <v>677.2894913264148</v>
      </c>
      <c r="X37" s="184">
        <v>76165.7</v>
      </c>
    </row>
    <row r="38" spans="2:30" ht="12.75" customHeight="1" x14ac:dyDescent="0.15">
      <c r="B38" s="179" t="s">
        <v>99</v>
      </c>
      <c r="C38" s="156">
        <v>1</v>
      </c>
      <c r="D38" s="184" t="s">
        <v>98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180">
        <v>840</v>
      </c>
      <c r="N38" s="180">
        <v>1176</v>
      </c>
      <c r="O38" s="180">
        <v>979.30716341541415</v>
      </c>
      <c r="P38" s="180">
        <v>16732.399999999998</v>
      </c>
      <c r="Q38" s="180">
        <v>661.5</v>
      </c>
      <c r="R38" s="180">
        <v>840</v>
      </c>
      <c r="S38" s="180">
        <v>731.25768806886617</v>
      </c>
      <c r="T38" s="180">
        <v>139664.29999999999</v>
      </c>
      <c r="U38" s="184">
        <v>630</v>
      </c>
      <c r="V38" s="180">
        <v>735</v>
      </c>
      <c r="W38" s="180">
        <v>679.50319428987257</v>
      </c>
      <c r="X38" s="180">
        <v>62398.600000000006</v>
      </c>
    </row>
    <row r="39" spans="2:30" ht="12.75" customHeight="1" x14ac:dyDescent="0.15">
      <c r="B39" s="179"/>
      <c r="C39" s="156">
        <v>2</v>
      </c>
      <c r="D39" s="184"/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57">
        <v>0</v>
      </c>
      <c r="K39" s="257">
        <v>0</v>
      </c>
      <c r="L39" s="257">
        <v>0</v>
      </c>
      <c r="M39" s="180">
        <v>913.5</v>
      </c>
      <c r="N39" s="180">
        <v>1212.75</v>
      </c>
      <c r="O39" s="180">
        <v>1050.229567048154</v>
      </c>
      <c r="P39" s="180">
        <v>18052</v>
      </c>
      <c r="Q39" s="180">
        <v>682.5</v>
      </c>
      <c r="R39" s="180">
        <v>840</v>
      </c>
      <c r="S39" s="180">
        <v>745.47490515933259</v>
      </c>
      <c r="T39" s="180">
        <v>125931.7</v>
      </c>
      <c r="U39" s="180">
        <v>630</v>
      </c>
      <c r="V39" s="180">
        <v>735</v>
      </c>
      <c r="W39" s="180">
        <v>678.7149260390571</v>
      </c>
      <c r="X39" s="184">
        <v>92677.8</v>
      </c>
    </row>
    <row r="40" spans="2:30" ht="12.75" customHeight="1" x14ac:dyDescent="0.15">
      <c r="B40" s="179"/>
      <c r="C40" s="156">
        <v>3</v>
      </c>
      <c r="D40" s="184"/>
      <c r="E40" s="257">
        <v>0</v>
      </c>
      <c r="F40" s="257">
        <v>0</v>
      </c>
      <c r="G40" s="257">
        <v>0</v>
      </c>
      <c r="H40" s="257">
        <v>0</v>
      </c>
      <c r="I40" s="257">
        <v>0</v>
      </c>
      <c r="J40" s="257">
        <v>0</v>
      </c>
      <c r="K40" s="257">
        <v>0</v>
      </c>
      <c r="L40" s="257">
        <v>0</v>
      </c>
      <c r="M40" s="180">
        <v>882</v>
      </c>
      <c r="N40" s="180">
        <v>1190.7</v>
      </c>
      <c r="O40" s="180">
        <v>1020.0304048690132</v>
      </c>
      <c r="P40" s="180">
        <v>14627.8</v>
      </c>
      <c r="Q40" s="180">
        <v>714</v>
      </c>
      <c r="R40" s="180">
        <v>840</v>
      </c>
      <c r="S40" s="180">
        <v>785.45982605597328</v>
      </c>
      <c r="T40" s="180">
        <v>106572.5</v>
      </c>
      <c r="U40" s="180">
        <v>630</v>
      </c>
      <c r="V40" s="180">
        <v>750.01499999999999</v>
      </c>
      <c r="W40" s="180">
        <v>683.49825142337511</v>
      </c>
      <c r="X40" s="184">
        <v>80453.100000000006</v>
      </c>
    </row>
    <row r="41" spans="2:30" ht="12.75" customHeight="1" x14ac:dyDescent="0.15">
      <c r="B41" s="172"/>
      <c r="C41" s="173">
        <v>4</v>
      </c>
      <c r="D41" s="185"/>
      <c r="E41" s="259">
        <v>0</v>
      </c>
      <c r="F41" s="259">
        <v>0</v>
      </c>
      <c r="G41" s="259">
        <v>0</v>
      </c>
      <c r="H41" s="259">
        <v>0</v>
      </c>
      <c r="I41" s="259">
        <v>0</v>
      </c>
      <c r="J41" s="259">
        <v>0</v>
      </c>
      <c r="K41" s="259">
        <v>0</v>
      </c>
      <c r="L41" s="259">
        <v>0</v>
      </c>
      <c r="M41" s="188">
        <v>892.5</v>
      </c>
      <c r="N41" s="188">
        <v>1190.7</v>
      </c>
      <c r="O41" s="188">
        <v>1047.585291493159</v>
      </c>
      <c r="P41" s="188">
        <v>16833.7</v>
      </c>
      <c r="Q41" s="188">
        <v>714</v>
      </c>
      <c r="R41" s="188">
        <v>840</v>
      </c>
      <c r="S41" s="188">
        <v>777.41535561294484</v>
      </c>
      <c r="T41" s="188">
        <v>130769.29999999999</v>
      </c>
      <c r="U41" s="188">
        <v>661.5</v>
      </c>
      <c r="V41" s="188">
        <v>787.5</v>
      </c>
      <c r="W41" s="188">
        <v>712.62351706865832</v>
      </c>
      <c r="X41" s="185">
        <v>88391.6</v>
      </c>
    </row>
    <row r="42" spans="2:30" ht="12.75" customHeight="1" x14ac:dyDescent="0.15">
      <c r="B42" s="296" t="s">
        <v>184</v>
      </c>
      <c r="C42" s="297"/>
      <c r="D42" s="298"/>
      <c r="E42" s="169"/>
      <c r="F42" s="255"/>
      <c r="G42" s="171"/>
      <c r="H42" s="255"/>
      <c r="I42" s="169"/>
      <c r="J42" s="255"/>
      <c r="K42" s="171"/>
      <c r="L42" s="255"/>
      <c r="M42" s="179"/>
      <c r="N42" s="180"/>
      <c r="O42" s="156"/>
      <c r="P42" s="180"/>
      <c r="Q42" s="179"/>
      <c r="R42" s="180"/>
      <c r="S42" s="156"/>
      <c r="T42" s="180"/>
      <c r="U42" s="179"/>
      <c r="V42" s="180"/>
      <c r="W42" s="156"/>
      <c r="X42" s="180"/>
    </row>
    <row r="43" spans="2:30" ht="12.75" customHeight="1" x14ac:dyDescent="0.15">
      <c r="B43" s="299">
        <v>41001</v>
      </c>
      <c r="C43" s="300"/>
      <c r="D43" s="301">
        <v>41012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  <c r="J43" s="257">
        <v>0</v>
      </c>
      <c r="K43" s="257">
        <v>0</v>
      </c>
      <c r="L43" s="257">
        <v>0</v>
      </c>
      <c r="M43" s="254">
        <v>892.5</v>
      </c>
      <c r="N43" s="254">
        <v>1155</v>
      </c>
      <c r="O43" s="254">
        <v>1033.7898483727811</v>
      </c>
      <c r="P43" s="180">
        <v>6510.6</v>
      </c>
      <c r="Q43" s="254">
        <v>714</v>
      </c>
      <c r="R43" s="254">
        <v>819</v>
      </c>
      <c r="S43" s="254">
        <v>777.86503112146477</v>
      </c>
      <c r="T43" s="180">
        <v>55874.1</v>
      </c>
      <c r="U43" s="254">
        <v>672</v>
      </c>
      <c r="V43" s="254">
        <v>784.35</v>
      </c>
      <c r="W43" s="254">
        <v>721.99878211227383</v>
      </c>
      <c r="X43" s="180">
        <v>35679.1</v>
      </c>
    </row>
    <row r="44" spans="2:30" ht="12.75" customHeight="1" x14ac:dyDescent="0.15">
      <c r="B44" s="299">
        <v>41015</v>
      </c>
      <c r="C44" s="300"/>
      <c r="D44" s="302">
        <v>41026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179">
        <v>892.5</v>
      </c>
      <c r="N44" s="180">
        <v>1190.7</v>
      </c>
      <c r="O44" s="156">
        <v>1052.6385125982119</v>
      </c>
      <c r="P44" s="180">
        <v>10323.1</v>
      </c>
      <c r="Q44" s="179">
        <v>714</v>
      </c>
      <c r="R44" s="180">
        <v>840</v>
      </c>
      <c r="S44" s="156">
        <v>776.64442318092938</v>
      </c>
      <c r="T44" s="180">
        <v>74895.199999999997</v>
      </c>
      <c r="U44" s="179">
        <v>661.5</v>
      </c>
      <c r="V44" s="180">
        <v>787.5</v>
      </c>
      <c r="W44" s="156">
        <v>711.3623944094611</v>
      </c>
      <c r="X44" s="180">
        <v>52712.5</v>
      </c>
    </row>
    <row r="45" spans="2:30" ht="12.75" customHeight="1" x14ac:dyDescent="0.15">
      <c r="B45" s="303"/>
      <c r="C45" s="304"/>
      <c r="D45" s="304"/>
      <c r="E45" s="259"/>
      <c r="F45" s="259"/>
      <c r="G45" s="259"/>
      <c r="H45" s="259"/>
      <c r="I45" s="259"/>
      <c r="J45" s="259"/>
      <c r="K45" s="259"/>
      <c r="L45" s="259"/>
      <c r="M45" s="306"/>
      <c r="N45" s="306"/>
      <c r="O45" s="306"/>
      <c r="P45" s="188"/>
      <c r="Q45" s="306"/>
      <c r="R45" s="306"/>
      <c r="S45" s="306"/>
      <c r="T45" s="188"/>
      <c r="U45" s="306"/>
      <c r="V45" s="306"/>
      <c r="W45" s="306"/>
      <c r="X45" s="188"/>
    </row>
    <row r="46" spans="2:30" ht="6" customHeight="1" x14ac:dyDescent="0.15"/>
    <row r="47" spans="2:30" ht="12.75" customHeight="1" x14ac:dyDescent="0.15">
      <c r="B47" s="200" t="s">
        <v>105</v>
      </c>
      <c r="C47" s="157" t="s">
        <v>190</v>
      </c>
      <c r="L47" s="241" t="s">
        <v>191</v>
      </c>
      <c r="M47" s="157" t="s">
        <v>192</v>
      </c>
    </row>
    <row r="48" spans="2:30" ht="12.75" customHeight="1" x14ac:dyDescent="0.15">
      <c r="B48" s="241" t="s">
        <v>107</v>
      </c>
      <c r="C48" s="157" t="s">
        <v>193</v>
      </c>
      <c r="M48" s="157" t="s">
        <v>194</v>
      </c>
      <c r="X48" s="156"/>
      <c r="Y48" s="156"/>
    </row>
    <row r="49" spans="2:25" ht="12.75" customHeight="1" x14ac:dyDescent="0.15">
      <c r="B49" s="241" t="s">
        <v>195</v>
      </c>
      <c r="C49" s="157" t="s">
        <v>108</v>
      </c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156"/>
      <c r="Y49" s="156"/>
    </row>
    <row r="50" spans="2:25" x14ac:dyDescent="0.15">
      <c r="B50" s="241"/>
      <c r="X50" s="156"/>
      <c r="Y50" s="156"/>
    </row>
    <row r="51" spans="2:25" x14ac:dyDescent="0.15">
      <c r="X51" s="156"/>
      <c r="Y51" s="156"/>
    </row>
    <row r="52" spans="2:25" x14ac:dyDescent="0.15"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56"/>
      <c r="Y52" s="156"/>
    </row>
    <row r="53" spans="2:25" x14ac:dyDescent="0.15">
      <c r="X53" s="156"/>
      <c r="Y53" s="156"/>
    </row>
    <row r="54" spans="2:25" x14ac:dyDescent="0.15">
      <c r="X54" s="156"/>
      <c r="Y54" s="156"/>
    </row>
    <row r="55" spans="2:25" x14ac:dyDescent="0.15">
      <c r="X55" s="156"/>
      <c r="Y55" s="156"/>
    </row>
    <row r="56" spans="2:25" x14ac:dyDescent="0.15">
      <c r="X56" s="156"/>
      <c r="Y56" s="156"/>
    </row>
    <row r="57" spans="2:25" x14ac:dyDescent="0.15">
      <c r="X57" s="156"/>
      <c r="Y57" s="156"/>
    </row>
    <row r="58" spans="2:25" x14ac:dyDescent="0.15">
      <c r="X58" s="156"/>
      <c r="Y58" s="156"/>
    </row>
    <row r="59" spans="2:25" x14ac:dyDescent="0.15">
      <c r="X59" s="156"/>
      <c r="Y59" s="156"/>
    </row>
    <row r="60" spans="2:25" x14ac:dyDescent="0.15">
      <c r="X60" s="156"/>
      <c r="Y60" s="156"/>
    </row>
    <row r="61" spans="2:25" x14ac:dyDescent="0.15">
      <c r="X61" s="156"/>
      <c r="Y61" s="156"/>
    </row>
    <row r="62" spans="2:25" x14ac:dyDescent="0.15">
      <c r="X62" s="156"/>
      <c r="Y62" s="156"/>
    </row>
    <row r="63" spans="2:25" x14ac:dyDescent="0.15">
      <c r="X63" s="156"/>
      <c r="Y63" s="156"/>
    </row>
  </sheetData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57" customWidth="1"/>
    <col min="2" max="2" width="6" style="157" customWidth="1"/>
    <col min="3" max="3" width="2.625" style="157" customWidth="1"/>
    <col min="4" max="6" width="5.5" style="157" customWidth="1"/>
    <col min="7" max="7" width="5.875" style="157" customWidth="1"/>
    <col min="8" max="8" width="7.75" style="157" customWidth="1"/>
    <col min="9" max="11" width="5.875" style="157" customWidth="1"/>
    <col min="12" max="12" width="7.75" style="157" customWidth="1"/>
    <col min="13" max="14" width="5.75" style="157" customWidth="1"/>
    <col min="15" max="15" width="5.875" style="157" customWidth="1"/>
    <col min="16" max="16" width="7.625" style="157" customWidth="1"/>
    <col min="17" max="17" width="5.5" style="157" customWidth="1"/>
    <col min="18" max="18" width="5.75" style="157" customWidth="1"/>
    <col min="19" max="19" width="5.875" style="157" customWidth="1"/>
    <col min="20" max="20" width="8.25" style="157" customWidth="1"/>
    <col min="21" max="23" width="5.875" style="157" customWidth="1"/>
    <col min="24" max="24" width="8" style="157" customWidth="1"/>
    <col min="25" max="25" width="7.5" style="157"/>
    <col min="26" max="26" width="11.125" style="157" customWidth="1"/>
    <col min="27" max="31" width="18.125" style="157" customWidth="1"/>
    <col min="32" max="35" width="7" style="157" customWidth="1"/>
    <col min="36" max="16384" width="7.5" style="157"/>
  </cols>
  <sheetData>
    <row r="2" spans="2:35" x14ac:dyDescent="0.15">
      <c r="B2" s="157" t="s">
        <v>196</v>
      </c>
    </row>
    <row r="3" spans="2:35" x14ac:dyDescent="0.15">
      <c r="X3" s="158" t="s">
        <v>84</v>
      </c>
    </row>
    <row r="4" spans="2:35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2:35" ht="23.25" customHeight="1" x14ac:dyDescent="0.15">
      <c r="B5" s="179"/>
      <c r="C5" s="190" t="s">
        <v>85</v>
      </c>
      <c r="D5" s="253"/>
      <c r="E5" s="307" t="s">
        <v>197</v>
      </c>
      <c r="F5" s="308"/>
      <c r="G5" s="308"/>
      <c r="H5" s="309"/>
      <c r="I5" s="159" t="s">
        <v>198</v>
      </c>
      <c r="J5" s="293"/>
      <c r="K5" s="293"/>
      <c r="L5" s="178"/>
      <c r="M5" s="159" t="s">
        <v>199</v>
      </c>
      <c r="N5" s="293"/>
      <c r="O5" s="293"/>
      <c r="P5" s="178"/>
      <c r="Q5" s="159" t="s">
        <v>200</v>
      </c>
      <c r="R5" s="293"/>
      <c r="S5" s="293"/>
      <c r="T5" s="178"/>
      <c r="U5" s="159" t="s">
        <v>201</v>
      </c>
      <c r="V5" s="293"/>
      <c r="W5" s="293"/>
      <c r="X5" s="178"/>
      <c r="Z5" s="177"/>
      <c r="AA5" s="294"/>
      <c r="AB5" s="294"/>
      <c r="AC5" s="294"/>
      <c r="AD5" s="294"/>
      <c r="AE5" s="294"/>
      <c r="AF5" s="294"/>
      <c r="AG5" s="294"/>
      <c r="AH5" s="294"/>
      <c r="AI5" s="294"/>
    </row>
    <row r="6" spans="2:35" ht="13.5" x14ac:dyDescent="0.15">
      <c r="B6" s="179"/>
      <c r="C6" s="172"/>
      <c r="D6" s="185"/>
      <c r="E6" s="310"/>
      <c r="F6" s="311"/>
      <c r="G6" s="311"/>
      <c r="H6" s="312"/>
      <c r="I6" s="172"/>
      <c r="J6" s="173"/>
      <c r="K6" s="173"/>
      <c r="L6" s="185"/>
      <c r="M6" s="172"/>
      <c r="N6" s="173"/>
      <c r="O6" s="173"/>
      <c r="P6" s="185"/>
      <c r="Q6" s="172"/>
      <c r="R6" s="173"/>
      <c r="S6" s="173"/>
      <c r="T6" s="185"/>
      <c r="U6" s="172"/>
      <c r="V6" s="173"/>
      <c r="W6" s="173"/>
      <c r="X6" s="185"/>
      <c r="Z6" s="177"/>
      <c r="AA6" s="177"/>
      <c r="AB6" s="177"/>
      <c r="AC6" s="177"/>
      <c r="AD6" s="177"/>
      <c r="AE6" s="177"/>
      <c r="AF6" s="177"/>
      <c r="AG6" s="177"/>
      <c r="AH6" s="177"/>
      <c r="AI6" s="177"/>
    </row>
    <row r="7" spans="2:35" ht="12.75" customHeight="1" x14ac:dyDescent="0.15">
      <c r="B7" s="179" t="s">
        <v>91</v>
      </c>
      <c r="C7" s="156"/>
      <c r="E7" s="169" t="s">
        <v>92</v>
      </c>
      <c r="F7" s="170" t="s">
        <v>93</v>
      </c>
      <c r="G7" s="171" t="s">
        <v>94</v>
      </c>
      <c r="H7" s="170" t="s">
        <v>95</v>
      </c>
      <c r="I7" s="179" t="s">
        <v>92</v>
      </c>
      <c r="J7" s="313" t="s">
        <v>93</v>
      </c>
      <c r="K7" s="156" t="s">
        <v>94</v>
      </c>
      <c r="L7" s="313" t="s">
        <v>95</v>
      </c>
      <c r="M7" s="179" t="s">
        <v>92</v>
      </c>
      <c r="N7" s="313" t="s">
        <v>93</v>
      </c>
      <c r="O7" s="156" t="s">
        <v>94</v>
      </c>
      <c r="P7" s="313" t="s">
        <v>95</v>
      </c>
      <c r="Q7" s="179" t="s">
        <v>92</v>
      </c>
      <c r="R7" s="313" t="s">
        <v>93</v>
      </c>
      <c r="S7" s="156" t="s">
        <v>94</v>
      </c>
      <c r="T7" s="313" t="s">
        <v>95</v>
      </c>
      <c r="U7" s="179" t="s">
        <v>92</v>
      </c>
      <c r="V7" s="313" t="s">
        <v>93</v>
      </c>
      <c r="W7" s="156" t="s">
        <v>94</v>
      </c>
      <c r="X7" s="313" t="s">
        <v>95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</row>
    <row r="8" spans="2:35" ht="12.75" customHeight="1" x14ac:dyDescent="0.15">
      <c r="B8" s="172"/>
      <c r="C8" s="173"/>
      <c r="D8" s="173"/>
      <c r="E8" s="174"/>
      <c r="F8" s="175"/>
      <c r="G8" s="176" t="s">
        <v>96</v>
      </c>
      <c r="H8" s="175"/>
      <c r="I8" s="172"/>
      <c r="J8" s="188"/>
      <c r="K8" s="173" t="s">
        <v>96</v>
      </c>
      <c r="L8" s="188"/>
      <c r="M8" s="172"/>
      <c r="N8" s="188"/>
      <c r="O8" s="173" t="s">
        <v>96</v>
      </c>
      <c r="P8" s="188"/>
      <c r="Q8" s="172"/>
      <c r="R8" s="188"/>
      <c r="S8" s="173" t="s">
        <v>96</v>
      </c>
      <c r="T8" s="188"/>
      <c r="U8" s="172"/>
      <c r="V8" s="188"/>
      <c r="W8" s="173" t="s">
        <v>96</v>
      </c>
      <c r="X8" s="188"/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2:35" ht="12.75" customHeight="1" x14ac:dyDescent="0.15">
      <c r="B9" s="179" t="s">
        <v>0</v>
      </c>
      <c r="C9" s="156">
        <v>21</v>
      </c>
      <c r="D9" s="157" t="s">
        <v>1</v>
      </c>
      <c r="E9" s="179">
        <v>683</v>
      </c>
      <c r="F9" s="180">
        <v>1260</v>
      </c>
      <c r="G9" s="156">
        <v>904</v>
      </c>
      <c r="H9" s="180">
        <v>226729</v>
      </c>
      <c r="I9" s="179">
        <v>1050</v>
      </c>
      <c r="J9" s="180">
        <v>1890</v>
      </c>
      <c r="K9" s="156">
        <v>1652</v>
      </c>
      <c r="L9" s="180">
        <v>287950</v>
      </c>
      <c r="M9" s="179">
        <v>1785</v>
      </c>
      <c r="N9" s="180">
        <v>2730</v>
      </c>
      <c r="O9" s="156">
        <v>2177</v>
      </c>
      <c r="P9" s="180">
        <v>680990</v>
      </c>
      <c r="Q9" s="179">
        <v>1680</v>
      </c>
      <c r="R9" s="180">
        <v>2415</v>
      </c>
      <c r="S9" s="156">
        <v>2023</v>
      </c>
      <c r="T9" s="180">
        <v>426034</v>
      </c>
      <c r="U9" s="179">
        <v>2100</v>
      </c>
      <c r="V9" s="180">
        <v>3360</v>
      </c>
      <c r="W9" s="156">
        <v>2743</v>
      </c>
      <c r="X9" s="180">
        <v>540158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</row>
    <row r="10" spans="2:35" ht="12.75" customHeight="1" x14ac:dyDescent="0.15">
      <c r="B10" s="179"/>
      <c r="C10" s="156">
        <v>22</v>
      </c>
      <c r="D10" s="184"/>
      <c r="E10" s="180">
        <v>650</v>
      </c>
      <c r="F10" s="180">
        <v>1302</v>
      </c>
      <c r="G10" s="184">
        <v>975</v>
      </c>
      <c r="H10" s="180">
        <v>318719.5</v>
      </c>
      <c r="I10" s="180">
        <v>1000</v>
      </c>
      <c r="J10" s="180">
        <v>2030</v>
      </c>
      <c r="K10" s="180">
        <v>1721</v>
      </c>
      <c r="L10" s="180">
        <v>200060.1</v>
      </c>
      <c r="M10" s="180">
        <v>1700</v>
      </c>
      <c r="N10" s="180">
        <v>2500</v>
      </c>
      <c r="O10" s="180">
        <v>2172</v>
      </c>
      <c r="P10" s="180">
        <v>545193.1</v>
      </c>
      <c r="Q10" s="180">
        <v>1500</v>
      </c>
      <c r="R10" s="180">
        <v>2300</v>
      </c>
      <c r="S10" s="180">
        <v>1983</v>
      </c>
      <c r="T10" s="180">
        <v>280909.3</v>
      </c>
      <c r="U10" s="180">
        <v>2500</v>
      </c>
      <c r="V10" s="180">
        <v>3165</v>
      </c>
      <c r="W10" s="180">
        <v>2919</v>
      </c>
      <c r="X10" s="184">
        <v>384859.4</v>
      </c>
      <c r="Z10" s="156"/>
      <c r="AA10" s="156"/>
      <c r="AB10" s="156"/>
      <c r="AC10" s="156"/>
      <c r="AD10" s="156"/>
      <c r="AE10" s="156"/>
    </row>
    <row r="11" spans="2:35" ht="12.75" customHeight="1" x14ac:dyDescent="0.15">
      <c r="B11" s="172"/>
      <c r="C11" s="173">
        <v>23</v>
      </c>
      <c r="D11" s="185"/>
      <c r="E11" s="186">
        <v>682.5</v>
      </c>
      <c r="F11" s="186">
        <v>1308.3</v>
      </c>
      <c r="G11" s="186">
        <v>1020.9516762751759</v>
      </c>
      <c r="H11" s="186">
        <v>189586.59999999995</v>
      </c>
      <c r="I11" s="186">
        <v>1050</v>
      </c>
      <c r="J11" s="186">
        <v>2152.5</v>
      </c>
      <c r="K11" s="186">
        <v>1724.134549852593</v>
      </c>
      <c r="L11" s="186">
        <v>113623.40000000001</v>
      </c>
      <c r="M11" s="186">
        <v>1942.5</v>
      </c>
      <c r="N11" s="186">
        <v>2625</v>
      </c>
      <c r="O11" s="186">
        <v>2264.4243513083547</v>
      </c>
      <c r="P11" s="186">
        <v>382355.30000000005</v>
      </c>
      <c r="Q11" s="186">
        <v>1575</v>
      </c>
      <c r="R11" s="186">
        <v>2415</v>
      </c>
      <c r="S11" s="186">
        <v>1976.4316151537421</v>
      </c>
      <c r="T11" s="186">
        <v>176984.59999999998</v>
      </c>
      <c r="U11" s="186">
        <v>2625</v>
      </c>
      <c r="V11" s="186">
        <v>3570</v>
      </c>
      <c r="W11" s="186">
        <v>2973.3181475045581</v>
      </c>
      <c r="X11" s="187">
        <v>240387.19999999998</v>
      </c>
      <c r="Z11" s="177"/>
      <c r="AA11" s="177"/>
      <c r="AB11" s="177"/>
      <c r="AC11" s="177"/>
      <c r="AD11" s="177"/>
      <c r="AE11" s="156"/>
    </row>
    <row r="12" spans="2:35" ht="12.75" customHeight="1" x14ac:dyDescent="0.15">
      <c r="B12" s="179" t="s">
        <v>97</v>
      </c>
      <c r="C12" s="156">
        <v>8</v>
      </c>
      <c r="D12" s="184" t="s">
        <v>98</v>
      </c>
      <c r="E12" s="180">
        <v>714</v>
      </c>
      <c r="F12" s="180">
        <v>1285.2</v>
      </c>
      <c r="G12" s="180">
        <v>1075.5767190755828</v>
      </c>
      <c r="H12" s="180">
        <v>11766.9</v>
      </c>
      <c r="I12" s="180">
        <v>1575</v>
      </c>
      <c r="J12" s="180">
        <v>1732.5</v>
      </c>
      <c r="K12" s="180">
        <v>1660.1557377049178</v>
      </c>
      <c r="L12" s="180">
        <v>8273.9000000000015</v>
      </c>
      <c r="M12" s="180">
        <v>2100</v>
      </c>
      <c r="N12" s="180">
        <v>2415</v>
      </c>
      <c r="O12" s="180">
        <v>2218.6470118328416</v>
      </c>
      <c r="P12" s="180">
        <v>53164.3</v>
      </c>
      <c r="Q12" s="180">
        <v>1732.5</v>
      </c>
      <c r="R12" s="180">
        <v>2310</v>
      </c>
      <c r="S12" s="180">
        <v>1996.7018299246497</v>
      </c>
      <c r="T12" s="180">
        <v>26369.9</v>
      </c>
      <c r="U12" s="180">
        <v>2789.85</v>
      </c>
      <c r="V12" s="180">
        <v>3234</v>
      </c>
      <c r="W12" s="180">
        <v>2987.4760765550236</v>
      </c>
      <c r="X12" s="184">
        <v>17544.2</v>
      </c>
      <c r="Z12" s="294"/>
      <c r="AA12" s="177"/>
      <c r="AB12" s="177"/>
      <c r="AC12" s="177"/>
      <c r="AD12" s="177"/>
      <c r="AE12" s="156"/>
    </row>
    <row r="13" spans="2:35" ht="12.75" customHeight="1" x14ac:dyDescent="0.15">
      <c r="B13" s="179"/>
      <c r="C13" s="156">
        <v>9</v>
      </c>
      <c r="D13" s="184"/>
      <c r="E13" s="180">
        <v>787.5</v>
      </c>
      <c r="F13" s="180">
        <v>1285.2</v>
      </c>
      <c r="G13" s="180">
        <v>1123.0581064117423</v>
      </c>
      <c r="H13" s="180">
        <v>10517.7</v>
      </c>
      <c r="I13" s="180">
        <v>1575</v>
      </c>
      <c r="J13" s="180">
        <v>1698.9</v>
      </c>
      <c r="K13" s="180">
        <v>1616.3082660037292</v>
      </c>
      <c r="L13" s="180">
        <v>7628.8</v>
      </c>
      <c r="M13" s="180">
        <v>2205</v>
      </c>
      <c r="N13" s="180">
        <v>2520</v>
      </c>
      <c r="O13" s="180">
        <v>2290.9855338874686</v>
      </c>
      <c r="P13" s="180">
        <v>30382.799999999999</v>
      </c>
      <c r="Q13" s="180">
        <v>1837.5</v>
      </c>
      <c r="R13" s="180">
        <v>2310</v>
      </c>
      <c r="S13" s="180">
        <v>1996.4586463643684</v>
      </c>
      <c r="T13" s="180">
        <v>10684.7</v>
      </c>
      <c r="U13" s="180">
        <v>2835</v>
      </c>
      <c r="V13" s="180">
        <v>3097.5</v>
      </c>
      <c r="W13" s="180">
        <v>2978.8797588832495</v>
      </c>
      <c r="X13" s="184">
        <v>22217.4</v>
      </c>
      <c r="Z13" s="294"/>
      <c r="AA13" s="177"/>
      <c r="AB13" s="177"/>
      <c r="AC13" s="177"/>
      <c r="AD13" s="177"/>
      <c r="AE13" s="156"/>
    </row>
    <row r="14" spans="2:35" ht="12.75" customHeight="1" x14ac:dyDescent="0.15">
      <c r="B14" s="179"/>
      <c r="C14" s="156">
        <v>10</v>
      </c>
      <c r="D14" s="184"/>
      <c r="E14" s="180">
        <v>892.5</v>
      </c>
      <c r="F14" s="180">
        <v>1285.2</v>
      </c>
      <c r="G14" s="180">
        <v>1147.0985387958938</v>
      </c>
      <c r="H14" s="180">
        <v>8665.7000000000007</v>
      </c>
      <c r="I14" s="180">
        <v>1575</v>
      </c>
      <c r="J14" s="180">
        <v>1732.5</v>
      </c>
      <c r="K14" s="180">
        <v>1624.3142597002384</v>
      </c>
      <c r="L14" s="180">
        <v>8275.5</v>
      </c>
      <c r="M14" s="180">
        <v>2205</v>
      </c>
      <c r="N14" s="180">
        <v>2415</v>
      </c>
      <c r="O14" s="180">
        <v>2288.9378029079162</v>
      </c>
      <c r="P14" s="180">
        <v>34321</v>
      </c>
      <c r="Q14" s="180">
        <v>1942.5</v>
      </c>
      <c r="R14" s="180">
        <v>2415</v>
      </c>
      <c r="S14" s="180">
        <v>2105.1156342729973</v>
      </c>
      <c r="T14" s="180">
        <v>14191.7</v>
      </c>
      <c r="U14" s="180">
        <v>2835</v>
      </c>
      <c r="V14" s="180">
        <v>3150</v>
      </c>
      <c r="W14" s="180">
        <v>2978.2572187188853</v>
      </c>
      <c r="X14" s="184">
        <v>24987.800000000003</v>
      </c>
      <c r="Z14" s="156"/>
    </row>
    <row r="15" spans="2:35" ht="12.75" customHeight="1" x14ac:dyDescent="0.15">
      <c r="B15" s="179"/>
      <c r="C15" s="156">
        <v>11</v>
      </c>
      <c r="D15" s="184"/>
      <c r="E15" s="180">
        <v>892.5</v>
      </c>
      <c r="F15" s="180">
        <v>1285.2</v>
      </c>
      <c r="G15" s="180">
        <v>1158.8123038664216</v>
      </c>
      <c r="H15" s="180">
        <v>8387.9</v>
      </c>
      <c r="I15" s="180">
        <v>1260</v>
      </c>
      <c r="J15" s="180">
        <v>1732.5</v>
      </c>
      <c r="K15" s="180">
        <v>1569.3508555300762</v>
      </c>
      <c r="L15" s="180">
        <v>7719.9</v>
      </c>
      <c r="M15" s="180">
        <v>2205</v>
      </c>
      <c r="N15" s="180">
        <v>2362.5</v>
      </c>
      <c r="O15" s="180">
        <v>2283.8694662805133</v>
      </c>
      <c r="P15" s="180">
        <v>28173</v>
      </c>
      <c r="Q15" s="180">
        <v>1890</v>
      </c>
      <c r="R15" s="180">
        <v>2341.5</v>
      </c>
      <c r="S15" s="180">
        <v>2106.0102389078497</v>
      </c>
      <c r="T15" s="180">
        <v>10969.2</v>
      </c>
      <c r="U15" s="180">
        <v>2835</v>
      </c>
      <c r="V15" s="180">
        <v>3150</v>
      </c>
      <c r="W15" s="180">
        <v>2974.418040508715</v>
      </c>
      <c r="X15" s="184">
        <v>26180.1</v>
      </c>
      <c r="Z15" s="156"/>
    </row>
    <row r="16" spans="2:35" ht="12.75" customHeight="1" x14ac:dyDescent="0.15">
      <c r="B16" s="179"/>
      <c r="C16" s="156">
        <v>12</v>
      </c>
      <c r="D16" s="184"/>
      <c r="E16" s="180">
        <v>945</v>
      </c>
      <c r="F16" s="180">
        <v>1285.2</v>
      </c>
      <c r="G16" s="180">
        <v>1139.9541341207851</v>
      </c>
      <c r="H16" s="180">
        <v>30888</v>
      </c>
      <c r="I16" s="180">
        <v>1260</v>
      </c>
      <c r="J16" s="180">
        <v>1606.5</v>
      </c>
      <c r="K16" s="180">
        <v>1521.5181180596144</v>
      </c>
      <c r="L16" s="180">
        <v>9041.5</v>
      </c>
      <c r="M16" s="180">
        <v>2205</v>
      </c>
      <c r="N16" s="180">
        <v>2362.5</v>
      </c>
      <c r="O16" s="180">
        <v>2293.6521739130435</v>
      </c>
      <c r="P16" s="180">
        <v>34246.600000000006</v>
      </c>
      <c r="Q16" s="180">
        <v>1890</v>
      </c>
      <c r="R16" s="180">
        <v>2341.5</v>
      </c>
      <c r="S16" s="180">
        <v>2108.0903812168644</v>
      </c>
      <c r="T16" s="180">
        <v>16291.2</v>
      </c>
      <c r="U16" s="180">
        <v>2835</v>
      </c>
      <c r="V16" s="180">
        <v>3150</v>
      </c>
      <c r="W16" s="180">
        <v>2985.6985740291261</v>
      </c>
      <c r="X16" s="184">
        <v>25692.7</v>
      </c>
      <c r="Z16" s="156"/>
    </row>
    <row r="17" spans="2:30" ht="12.75" customHeight="1" x14ac:dyDescent="0.15">
      <c r="B17" s="179" t="s">
        <v>99</v>
      </c>
      <c r="C17" s="156">
        <v>1</v>
      </c>
      <c r="D17" s="184" t="s">
        <v>98</v>
      </c>
      <c r="E17" s="180">
        <v>945</v>
      </c>
      <c r="F17" s="180">
        <v>1271.55</v>
      </c>
      <c r="G17" s="180">
        <v>1165.1670987038883</v>
      </c>
      <c r="H17" s="180">
        <v>27280.899999999998</v>
      </c>
      <c r="I17" s="180">
        <v>1470</v>
      </c>
      <c r="J17" s="180">
        <v>1680</v>
      </c>
      <c r="K17" s="180">
        <v>1609.508246792914</v>
      </c>
      <c r="L17" s="180">
        <v>9378.6999999999989</v>
      </c>
      <c r="M17" s="180">
        <v>2205</v>
      </c>
      <c r="N17" s="180">
        <v>2520</v>
      </c>
      <c r="O17" s="180">
        <v>2368.1695015822788</v>
      </c>
      <c r="P17" s="180">
        <v>35028</v>
      </c>
      <c r="Q17" s="180">
        <v>1890</v>
      </c>
      <c r="R17" s="180">
        <v>2341.5</v>
      </c>
      <c r="S17" s="180">
        <v>2169.2306763285023</v>
      </c>
      <c r="T17" s="180">
        <v>15318</v>
      </c>
      <c r="U17" s="180">
        <v>2887.5</v>
      </c>
      <c r="V17" s="180">
        <v>3255</v>
      </c>
      <c r="W17" s="180">
        <v>3124.4620445344126</v>
      </c>
      <c r="X17" s="184">
        <v>12750.5</v>
      </c>
      <c r="Z17" s="156"/>
    </row>
    <row r="18" spans="2:30" ht="12.75" customHeight="1" x14ac:dyDescent="0.15">
      <c r="B18" s="179"/>
      <c r="C18" s="156">
        <v>2</v>
      </c>
      <c r="D18" s="184"/>
      <c r="E18" s="180">
        <v>787.5</v>
      </c>
      <c r="F18" s="180">
        <v>1271.55</v>
      </c>
      <c r="G18" s="180">
        <v>951.85337968505371</v>
      </c>
      <c r="H18" s="180">
        <v>20888.099999999999</v>
      </c>
      <c r="I18" s="180">
        <v>1575</v>
      </c>
      <c r="J18" s="180">
        <v>1732.92</v>
      </c>
      <c r="K18" s="180">
        <v>1636.5174953959483</v>
      </c>
      <c r="L18" s="180">
        <v>7771.2999999999993</v>
      </c>
      <c r="M18" s="180">
        <v>2310</v>
      </c>
      <c r="N18" s="180">
        <v>2572.5</v>
      </c>
      <c r="O18" s="180">
        <v>2423.7500000000005</v>
      </c>
      <c r="P18" s="180">
        <v>29090.2</v>
      </c>
      <c r="Q18" s="180">
        <v>1942.5</v>
      </c>
      <c r="R18" s="180">
        <v>2362.5</v>
      </c>
      <c r="S18" s="180">
        <v>2203.1702652159129</v>
      </c>
      <c r="T18" s="180">
        <v>10460</v>
      </c>
      <c r="U18" s="180">
        <v>2887.5</v>
      </c>
      <c r="V18" s="180">
        <v>3255</v>
      </c>
      <c r="W18" s="180">
        <v>3100.6883047210299</v>
      </c>
      <c r="X18" s="184">
        <v>16024</v>
      </c>
      <c r="Z18" s="156"/>
    </row>
    <row r="19" spans="2:30" ht="12.75" customHeight="1" x14ac:dyDescent="0.15">
      <c r="B19" s="179"/>
      <c r="C19" s="156">
        <v>3</v>
      </c>
      <c r="D19" s="184"/>
      <c r="E19" s="180">
        <v>777</v>
      </c>
      <c r="F19" s="180">
        <v>1248.45</v>
      </c>
      <c r="G19" s="180">
        <v>953.83249679915025</v>
      </c>
      <c r="H19" s="180">
        <v>22393.599999999999</v>
      </c>
      <c r="I19" s="180">
        <v>1575</v>
      </c>
      <c r="J19" s="180">
        <v>1733.0250000000001</v>
      </c>
      <c r="K19" s="180">
        <v>1633.3811924809086</v>
      </c>
      <c r="L19" s="180">
        <v>14160</v>
      </c>
      <c r="M19" s="180">
        <v>2341.5</v>
      </c>
      <c r="N19" s="156">
        <v>2835</v>
      </c>
      <c r="O19" s="184">
        <v>2556.9914965478079</v>
      </c>
      <c r="P19" s="180">
        <v>34935.4</v>
      </c>
      <c r="Q19" s="180">
        <v>1890</v>
      </c>
      <c r="R19" s="180">
        <v>2467.5</v>
      </c>
      <c r="S19" s="180">
        <v>2238.9138549366903</v>
      </c>
      <c r="T19" s="180">
        <v>10886</v>
      </c>
      <c r="U19" s="180">
        <v>2940</v>
      </c>
      <c r="V19" s="180">
        <v>3570</v>
      </c>
      <c r="W19" s="180">
        <v>3234.0853658536585</v>
      </c>
      <c r="X19" s="184">
        <v>17512.900000000001</v>
      </c>
      <c r="Z19" s="156"/>
    </row>
    <row r="20" spans="2:30" ht="12.75" customHeight="1" x14ac:dyDescent="0.15">
      <c r="B20" s="172"/>
      <c r="C20" s="173">
        <v>4</v>
      </c>
      <c r="D20" s="185"/>
      <c r="E20" s="188">
        <v>756</v>
      </c>
      <c r="F20" s="188">
        <v>1248.45</v>
      </c>
      <c r="G20" s="188">
        <v>1022.7986167307305</v>
      </c>
      <c r="H20" s="188">
        <v>22840.5</v>
      </c>
      <c r="I20" s="188">
        <v>1575</v>
      </c>
      <c r="J20" s="188">
        <v>1785</v>
      </c>
      <c r="K20" s="188">
        <v>1705.7300492328832</v>
      </c>
      <c r="L20" s="188">
        <v>14965.3</v>
      </c>
      <c r="M20" s="188">
        <v>2467.5</v>
      </c>
      <c r="N20" s="188">
        <v>2835</v>
      </c>
      <c r="O20" s="188">
        <v>2753.0670419652001</v>
      </c>
      <c r="P20" s="188">
        <v>35860.400000000001</v>
      </c>
      <c r="Q20" s="188">
        <v>1942.5</v>
      </c>
      <c r="R20" s="188">
        <v>2520</v>
      </c>
      <c r="S20" s="188">
        <v>2333.8432750031939</v>
      </c>
      <c r="T20" s="188">
        <v>10066.799999999999</v>
      </c>
      <c r="U20" s="188">
        <v>3150</v>
      </c>
      <c r="V20" s="188">
        <v>3570</v>
      </c>
      <c r="W20" s="188">
        <v>3288.0262557077631</v>
      </c>
      <c r="X20" s="185">
        <v>21544.400000000001</v>
      </c>
      <c r="Z20" s="156"/>
    </row>
    <row r="21" spans="2:30" ht="12.75" customHeight="1" x14ac:dyDescent="0.15">
      <c r="B21" s="179" t="s">
        <v>202</v>
      </c>
      <c r="C21" s="156"/>
      <c r="E21" s="179"/>
      <c r="F21" s="180"/>
      <c r="G21" s="156"/>
      <c r="H21" s="180"/>
      <c r="I21" s="179"/>
      <c r="J21" s="180"/>
      <c r="K21" s="156"/>
      <c r="L21" s="180"/>
      <c r="M21" s="179"/>
      <c r="N21" s="180"/>
      <c r="O21" s="156"/>
      <c r="P21" s="180"/>
      <c r="Q21" s="179"/>
      <c r="R21" s="180"/>
      <c r="S21" s="156"/>
      <c r="T21" s="180"/>
      <c r="U21" s="179"/>
      <c r="V21" s="180"/>
      <c r="W21" s="156"/>
      <c r="X21" s="180"/>
      <c r="Z21" s="156"/>
    </row>
    <row r="22" spans="2:30" ht="12.75" customHeight="1" x14ac:dyDescent="0.15">
      <c r="B22" s="314">
        <v>41001</v>
      </c>
      <c r="C22" s="300"/>
      <c r="D22" s="315">
        <v>41012</v>
      </c>
      <c r="E22" s="254">
        <v>787.5</v>
      </c>
      <c r="F22" s="254">
        <v>1248.45</v>
      </c>
      <c r="G22" s="254">
        <v>1022.0516667238836</v>
      </c>
      <c r="H22" s="180">
        <v>13918.7</v>
      </c>
      <c r="I22" s="254">
        <v>1575</v>
      </c>
      <c r="J22" s="254">
        <v>1785</v>
      </c>
      <c r="K22" s="254">
        <v>1688.9720180222905</v>
      </c>
      <c r="L22" s="180">
        <v>6011.3</v>
      </c>
      <c r="M22" s="254">
        <v>2467.5</v>
      </c>
      <c r="N22" s="254">
        <v>2835</v>
      </c>
      <c r="O22" s="254">
        <v>2718.814744801512</v>
      </c>
      <c r="P22" s="180">
        <v>17966.900000000001</v>
      </c>
      <c r="Q22" s="254">
        <v>1942.5</v>
      </c>
      <c r="R22" s="254">
        <v>2467.5</v>
      </c>
      <c r="S22" s="254">
        <v>2297.2882556675067</v>
      </c>
      <c r="T22" s="180">
        <v>5273.8</v>
      </c>
      <c r="U22" s="254">
        <v>3150</v>
      </c>
      <c r="V22" s="254">
        <v>3570</v>
      </c>
      <c r="W22" s="254">
        <v>3269.5053475935833</v>
      </c>
      <c r="X22" s="180">
        <v>8995.7999999999993</v>
      </c>
      <c r="Z22" s="156"/>
    </row>
    <row r="23" spans="2:30" ht="12.75" customHeight="1" x14ac:dyDescent="0.15">
      <c r="B23" s="314">
        <v>41015</v>
      </c>
      <c r="C23" s="300"/>
      <c r="D23" s="315">
        <v>41026</v>
      </c>
      <c r="E23" s="179">
        <v>756</v>
      </c>
      <c r="F23" s="180">
        <v>1248.45</v>
      </c>
      <c r="G23" s="156">
        <v>1024.8877100336053</v>
      </c>
      <c r="H23" s="180">
        <v>8921.7999999999993</v>
      </c>
      <c r="I23" s="179">
        <v>1575</v>
      </c>
      <c r="J23" s="180">
        <v>1785</v>
      </c>
      <c r="K23" s="156">
        <v>1715.2434372896571</v>
      </c>
      <c r="L23" s="180">
        <v>8954</v>
      </c>
      <c r="M23" s="179">
        <v>2520</v>
      </c>
      <c r="N23" s="180">
        <v>2835</v>
      </c>
      <c r="O23" s="156">
        <v>2758.660455988711</v>
      </c>
      <c r="P23" s="180">
        <v>17893.5</v>
      </c>
      <c r="Q23" s="179">
        <v>1942.5</v>
      </c>
      <c r="R23" s="180">
        <v>2520</v>
      </c>
      <c r="S23" s="156">
        <v>2358.794648613798</v>
      </c>
      <c r="T23" s="180">
        <v>4793</v>
      </c>
      <c r="U23" s="179">
        <v>3202.5</v>
      </c>
      <c r="V23" s="180">
        <v>3570</v>
      </c>
      <c r="W23" s="156">
        <v>3297.6334951456315</v>
      </c>
      <c r="X23" s="180">
        <v>12548.6</v>
      </c>
      <c r="Z23" s="156"/>
    </row>
    <row r="24" spans="2:30" ht="9.75" customHeight="1" x14ac:dyDescent="0.15">
      <c r="B24" s="316"/>
      <c r="C24" s="304"/>
      <c r="D24" s="304"/>
      <c r="E24" s="259"/>
      <c r="F24" s="259"/>
      <c r="G24" s="259"/>
      <c r="H24" s="188"/>
      <c r="I24" s="259"/>
      <c r="J24" s="259"/>
      <c r="K24" s="259"/>
      <c r="L24" s="188"/>
      <c r="M24" s="259"/>
      <c r="N24" s="259"/>
      <c r="O24" s="259"/>
      <c r="P24" s="188"/>
      <c r="Q24" s="259"/>
      <c r="R24" s="259"/>
      <c r="S24" s="259"/>
      <c r="T24" s="188"/>
      <c r="U24" s="259"/>
      <c r="V24" s="259"/>
      <c r="W24" s="259"/>
      <c r="X24" s="188"/>
      <c r="Z24" s="156"/>
      <c r="AA24" s="156"/>
      <c r="AB24" s="156"/>
      <c r="AC24" s="156"/>
      <c r="AD24" s="156"/>
    </row>
    <row r="25" spans="2:30" ht="15.75" customHeight="1" x14ac:dyDescent="0.15">
      <c r="B25" s="179"/>
      <c r="C25" s="190" t="s">
        <v>85</v>
      </c>
      <c r="D25" s="253"/>
      <c r="E25" s="159" t="s">
        <v>203</v>
      </c>
      <c r="F25" s="293"/>
      <c r="G25" s="293"/>
      <c r="H25" s="178"/>
      <c r="I25" s="159" t="s">
        <v>204</v>
      </c>
      <c r="J25" s="293"/>
      <c r="K25" s="293"/>
      <c r="L25" s="178"/>
      <c r="M25" s="159" t="s">
        <v>205</v>
      </c>
      <c r="N25" s="293"/>
      <c r="O25" s="293"/>
      <c r="P25" s="178"/>
      <c r="Q25" s="159" t="s">
        <v>206</v>
      </c>
      <c r="R25" s="293"/>
      <c r="S25" s="293"/>
      <c r="T25" s="178"/>
      <c r="U25" s="293"/>
      <c r="V25" s="293"/>
      <c r="W25" s="293"/>
      <c r="X25" s="293"/>
      <c r="Z25" s="294"/>
      <c r="AA25" s="294"/>
      <c r="AB25" s="294"/>
      <c r="AC25" s="294"/>
      <c r="AD25" s="156"/>
    </row>
    <row r="26" spans="2:30" ht="12.75" customHeight="1" x14ac:dyDescent="0.15">
      <c r="B26" s="179"/>
      <c r="C26" s="172"/>
      <c r="D26" s="185"/>
      <c r="E26" s="172"/>
      <c r="F26" s="173"/>
      <c r="G26" s="173"/>
      <c r="H26" s="185"/>
      <c r="I26" s="172"/>
      <c r="J26" s="173"/>
      <c r="K26" s="173"/>
      <c r="L26" s="185"/>
      <c r="M26" s="172"/>
      <c r="N26" s="173"/>
      <c r="O26" s="173"/>
      <c r="P26" s="185"/>
      <c r="Q26" s="172"/>
      <c r="R26" s="173"/>
      <c r="S26" s="173"/>
      <c r="T26" s="185"/>
      <c r="U26" s="156"/>
      <c r="V26" s="156"/>
      <c r="W26" s="156"/>
      <c r="X26" s="156"/>
      <c r="Z26" s="177"/>
      <c r="AA26" s="177"/>
      <c r="AB26" s="177"/>
      <c r="AC26" s="177"/>
      <c r="AD26" s="156"/>
    </row>
    <row r="27" spans="2:30" ht="12.75" customHeight="1" x14ac:dyDescent="0.15">
      <c r="B27" s="179" t="s">
        <v>91</v>
      </c>
      <c r="C27" s="156"/>
      <c r="E27" s="190" t="s">
        <v>92</v>
      </c>
      <c r="F27" s="170" t="s">
        <v>93</v>
      </c>
      <c r="G27" s="248" t="s">
        <v>94</v>
      </c>
      <c r="H27" s="170" t="s">
        <v>95</v>
      </c>
      <c r="I27" s="190" t="s">
        <v>92</v>
      </c>
      <c r="J27" s="170" t="s">
        <v>93</v>
      </c>
      <c r="K27" s="248" t="s">
        <v>94</v>
      </c>
      <c r="L27" s="170" t="s">
        <v>95</v>
      </c>
      <c r="M27" s="190" t="s">
        <v>92</v>
      </c>
      <c r="N27" s="170" t="s">
        <v>93</v>
      </c>
      <c r="O27" s="248" t="s">
        <v>94</v>
      </c>
      <c r="P27" s="170" t="s">
        <v>95</v>
      </c>
      <c r="Q27" s="190" t="s">
        <v>92</v>
      </c>
      <c r="R27" s="170" t="s">
        <v>93</v>
      </c>
      <c r="S27" s="248" t="s">
        <v>94</v>
      </c>
      <c r="T27" s="170" t="s">
        <v>95</v>
      </c>
      <c r="U27" s="156"/>
      <c r="V27" s="156"/>
      <c r="W27" s="156"/>
      <c r="X27" s="156"/>
      <c r="Z27" s="177"/>
      <c r="AA27" s="177"/>
      <c r="AB27" s="177"/>
      <c r="AC27" s="177"/>
      <c r="AD27" s="156"/>
    </row>
    <row r="28" spans="2:30" ht="12.75" customHeight="1" x14ac:dyDescent="0.15">
      <c r="B28" s="172"/>
      <c r="C28" s="173"/>
      <c r="D28" s="173"/>
      <c r="E28" s="174"/>
      <c r="F28" s="175"/>
      <c r="G28" s="176" t="s">
        <v>96</v>
      </c>
      <c r="H28" s="175"/>
      <c r="I28" s="174"/>
      <c r="J28" s="175"/>
      <c r="K28" s="176" t="s">
        <v>96</v>
      </c>
      <c r="L28" s="175"/>
      <c r="M28" s="174"/>
      <c r="N28" s="175"/>
      <c r="O28" s="176" t="s">
        <v>96</v>
      </c>
      <c r="P28" s="175"/>
      <c r="Q28" s="174"/>
      <c r="R28" s="175"/>
      <c r="S28" s="176" t="s">
        <v>96</v>
      </c>
      <c r="T28" s="175"/>
      <c r="U28" s="156"/>
      <c r="V28" s="156"/>
      <c r="W28" s="156"/>
      <c r="X28" s="156"/>
      <c r="Z28" s="177"/>
      <c r="AA28" s="177"/>
      <c r="AB28" s="177"/>
      <c r="AC28" s="177"/>
      <c r="AD28" s="156"/>
    </row>
    <row r="29" spans="2:30" ht="12.75" customHeight="1" x14ac:dyDescent="0.15">
      <c r="B29" s="179" t="s">
        <v>0</v>
      </c>
      <c r="C29" s="156">
        <v>21</v>
      </c>
      <c r="D29" s="157" t="s">
        <v>1</v>
      </c>
      <c r="E29" s="179">
        <v>578</v>
      </c>
      <c r="F29" s="180">
        <v>998</v>
      </c>
      <c r="G29" s="156">
        <v>722</v>
      </c>
      <c r="H29" s="180">
        <v>1522176</v>
      </c>
      <c r="I29" s="179">
        <v>578</v>
      </c>
      <c r="J29" s="180">
        <v>924</v>
      </c>
      <c r="K29" s="156">
        <v>698</v>
      </c>
      <c r="L29" s="180">
        <v>1137034</v>
      </c>
      <c r="M29" s="179">
        <v>630</v>
      </c>
      <c r="N29" s="180">
        <v>1021</v>
      </c>
      <c r="O29" s="156">
        <v>776</v>
      </c>
      <c r="P29" s="180">
        <v>882913</v>
      </c>
      <c r="Q29" s="179">
        <v>578</v>
      </c>
      <c r="R29" s="180">
        <v>916</v>
      </c>
      <c r="S29" s="156">
        <v>681</v>
      </c>
      <c r="T29" s="180">
        <v>1184347</v>
      </c>
      <c r="U29" s="156"/>
      <c r="V29" s="156"/>
      <c r="W29" s="156"/>
      <c r="X29" s="156"/>
      <c r="Z29" s="177"/>
      <c r="AA29" s="177"/>
      <c r="AB29" s="177"/>
      <c r="AC29" s="177"/>
      <c r="AD29" s="156"/>
    </row>
    <row r="30" spans="2:30" ht="12.75" customHeight="1" x14ac:dyDescent="0.15">
      <c r="B30" s="179"/>
      <c r="C30" s="156">
        <v>22</v>
      </c>
      <c r="D30" s="184"/>
      <c r="E30" s="180">
        <v>550</v>
      </c>
      <c r="F30" s="180">
        <v>924</v>
      </c>
      <c r="G30" s="180">
        <v>727</v>
      </c>
      <c r="H30" s="180">
        <v>1189211.8</v>
      </c>
      <c r="I30" s="180">
        <v>550</v>
      </c>
      <c r="J30" s="180">
        <v>878.1</v>
      </c>
      <c r="K30" s="180">
        <v>694</v>
      </c>
      <c r="L30" s="180">
        <v>810606.2</v>
      </c>
      <c r="M30" s="180">
        <v>600</v>
      </c>
      <c r="N30" s="180">
        <v>950</v>
      </c>
      <c r="O30" s="180">
        <v>798</v>
      </c>
      <c r="P30" s="180">
        <v>338479.6</v>
      </c>
      <c r="Q30" s="180">
        <v>550</v>
      </c>
      <c r="R30" s="180">
        <v>822.9</v>
      </c>
      <c r="S30" s="180">
        <v>678</v>
      </c>
      <c r="T30" s="184">
        <v>1056241.3999999999</v>
      </c>
      <c r="U30" s="156"/>
      <c r="V30" s="156"/>
      <c r="W30" s="156"/>
      <c r="X30" s="156"/>
      <c r="Z30" s="156"/>
      <c r="AA30" s="156"/>
      <c r="AB30" s="156"/>
      <c r="AC30" s="156"/>
      <c r="AD30" s="156"/>
    </row>
    <row r="31" spans="2:30" ht="12.75" customHeight="1" x14ac:dyDescent="0.15">
      <c r="B31" s="172"/>
      <c r="C31" s="173">
        <v>23</v>
      </c>
      <c r="D31" s="185"/>
      <c r="E31" s="186">
        <v>630</v>
      </c>
      <c r="F31" s="186">
        <v>984.90000000000009</v>
      </c>
      <c r="G31" s="186">
        <v>758.76366452327522</v>
      </c>
      <c r="H31" s="186">
        <v>796876.80000000005</v>
      </c>
      <c r="I31" s="186">
        <v>630</v>
      </c>
      <c r="J31" s="186">
        <v>937.65000000000009</v>
      </c>
      <c r="K31" s="186">
        <v>743.66179185202952</v>
      </c>
      <c r="L31" s="186">
        <v>597153.39999999991</v>
      </c>
      <c r="M31" s="186">
        <v>693</v>
      </c>
      <c r="N31" s="186">
        <v>998.02500000000009</v>
      </c>
      <c r="O31" s="186">
        <v>782.7665621136498</v>
      </c>
      <c r="P31" s="186">
        <v>310036.79999999993</v>
      </c>
      <c r="Q31" s="186">
        <v>451.5</v>
      </c>
      <c r="R31" s="186">
        <v>957.07500000000005</v>
      </c>
      <c r="S31" s="186">
        <v>689.33507384459449</v>
      </c>
      <c r="T31" s="186">
        <v>908770.7</v>
      </c>
      <c r="U31" s="156"/>
      <c r="V31" s="156"/>
      <c r="W31" s="156"/>
      <c r="X31" s="156"/>
      <c r="Z31" s="294"/>
      <c r="AA31" s="177"/>
      <c r="AB31" s="177"/>
      <c r="AC31" s="177"/>
      <c r="AD31" s="177"/>
    </row>
    <row r="32" spans="2:30" ht="12.75" customHeight="1" x14ac:dyDescent="0.15">
      <c r="B32" s="179" t="s">
        <v>97</v>
      </c>
      <c r="C32" s="156">
        <v>8</v>
      </c>
      <c r="D32" s="184" t="s">
        <v>98</v>
      </c>
      <c r="E32" s="180">
        <v>661.5</v>
      </c>
      <c r="F32" s="180">
        <v>893.02500000000009</v>
      </c>
      <c r="G32" s="180">
        <v>756.57787573161272</v>
      </c>
      <c r="H32" s="180">
        <v>94115.7</v>
      </c>
      <c r="I32" s="180">
        <v>630</v>
      </c>
      <c r="J32" s="180">
        <v>861</v>
      </c>
      <c r="K32" s="180">
        <v>704.42842551473575</v>
      </c>
      <c r="L32" s="180">
        <v>94312.9</v>
      </c>
      <c r="M32" s="180">
        <v>735</v>
      </c>
      <c r="N32" s="180">
        <v>850.5</v>
      </c>
      <c r="O32" s="180">
        <v>775.92930680758468</v>
      </c>
      <c r="P32" s="180">
        <v>40348.800000000003</v>
      </c>
      <c r="Q32" s="180">
        <v>630</v>
      </c>
      <c r="R32" s="180">
        <v>895.65000000000009</v>
      </c>
      <c r="S32" s="180">
        <v>739.83446192522922</v>
      </c>
      <c r="T32" s="184">
        <v>86104.5</v>
      </c>
      <c r="U32" s="156"/>
      <c r="V32" s="156"/>
      <c r="W32" s="156"/>
      <c r="X32" s="156"/>
      <c r="Z32" s="156"/>
      <c r="AA32" s="156"/>
      <c r="AB32" s="156"/>
      <c r="AC32" s="156"/>
      <c r="AD32" s="156"/>
    </row>
    <row r="33" spans="2:30" ht="12.75" customHeight="1" x14ac:dyDescent="0.15">
      <c r="B33" s="179"/>
      <c r="C33" s="156">
        <v>9</v>
      </c>
      <c r="D33" s="184"/>
      <c r="E33" s="180">
        <v>672</v>
      </c>
      <c r="F33" s="180">
        <v>815.85</v>
      </c>
      <c r="G33" s="180">
        <v>716.58724058416612</v>
      </c>
      <c r="H33" s="180">
        <v>111373.1</v>
      </c>
      <c r="I33" s="180">
        <v>630</v>
      </c>
      <c r="J33" s="180">
        <v>787.5</v>
      </c>
      <c r="K33" s="180">
        <v>680.76333750426579</v>
      </c>
      <c r="L33" s="180">
        <v>65110.2</v>
      </c>
      <c r="M33" s="180">
        <v>735</v>
      </c>
      <c r="N33" s="180">
        <v>835.27500000000009</v>
      </c>
      <c r="O33" s="180">
        <v>773.45775173986544</v>
      </c>
      <c r="P33" s="180">
        <v>39848.400000000001</v>
      </c>
      <c r="Q33" s="180">
        <v>630</v>
      </c>
      <c r="R33" s="180">
        <v>775.00500000000011</v>
      </c>
      <c r="S33" s="180">
        <v>685.59539477656131</v>
      </c>
      <c r="T33" s="184">
        <v>77383.299999999988</v>
      </c>
      <c r="U33" s="156"/>
      <c r="V33" s="156"/>
      <c r="W33" s="156"/>
      <c r="X33" s="156"/>
      <c r="Z33" s="156"/>
      <c r="AA33" s="156"/>
      <c r="AB33" s="156"/>
      <c r="AC33" s="156"/>
      <c r="AD33" s="156"/>
    </row>
    <row r="34" spans="2:30" ht="12.75" customHeight="1" x14ac:dyDescent="0.15">
      <c r="B34" s="179"/>
      <c r="C34" s="156">
        <v>10</v>
      </c>
      <c r="D34" s="184"/>
      <c r="E34" s="180">
        <v>661.5</v>
      </c>
      <c r="F34" s="180">
        <v>787.5</v>
      </c>
      <c r="G34" s="180">
        <v>727.76858231930817</v>
      </c>
      <c r="H34" s="180">
        <v>75881.399999999994</v>
      </c>
      <c r="I34" s="180">
        <v>654.15</v>
      </c>
      <c r="J34" s="180">
        <v>787.5</v>
      </c>
      <c r="K34" s="180">
        <v>717.66060844600838</v>
      </c>
      <c r="L34" s="180">
        <v>48711.5</v>
      </c>
      <c r="M34" s="180">
        <v>735</v>
      </c>
      <c r="N34" s="180">
        <v>840</v>
      </c>
      <c r="O34" s="180">
        <v>783.41225396353377</v>
      </c>
      <c r="P34" s="180">
        <v>31148.400000000001</v>
      </c>
      <c r="Q34" s="180">
        <v>451.5</v>
      </c>
      <c r="R34" s="180">
        <v>787.5</v>
      </c>
      <c r="S34" s="180">
        <v>689.35851893668325</v>
      </c>
      <c r="T34" s="184">
        <v>98795.9</v>
      </c>
      <c r="U34" s="156"/>
      <c r="V34" s="156"/>
      <c r="W34" s="156"/>
      <c r="X34" s="156"/>
      <c r="Z34" s="156"/>
      <c r="AA34" s="156"/>
      <c r="AB34" s="156"/>
      <c r="AC34" s="156"/>
      <c r="AD34" s="156"/>
    </row>
    <row r="35" spans="2:30" ht="12.75" customHeight="1" x14ac:dyDescent="0.15">
      <c r="B35" s="179"/>
      <c r="C35" s="156">
        <v>11</v>
      </c>
      <c r="D35" s="184"/>
      <c r="E35" s="180">
        <v>672</v>
      </c>
      <c r="F35" s="180">
        <v>790.125</v>
      </c>
      <c r="G35" s="180">
        <v>732.289114338628</v>
      </c>
      <c r="H35" s="180">
        <v>81265.7</v>
      </c>
      <c r="I35" s="180">
        <v>661.5</v>
      </c>
      <c r="J35" s="180">
        <v>802.2</v>
      </c>
      <c r="K35" s="180">
        <v>732.38844018172642</v>
      </c>
      <c r="L35" s="180">
        <v>63069.9</v>
      </c>
      <c r="M35" s="180">
        <v>735</v>
      </c>
      <c r="N35" s="180">
        <v>840</v>
      </c>
      <c r="O35" s="180">
        <v>781.14564017364273</v>
      </c>
      <c r="P35" s="180">
        <v>20286.300000000003</v>
      </c>
      <c r="Q35" s="180">
        <v>630</v>
      </c>
      <c r="R35" s="180">
        <v>787.5</v>
      </c>
      <c r="S35" s="180">
        <v>678.11672120247079</v>
      </c>
      <c r="T35" s="180">
        <v>90102.5</v>
      </c>
      <c r="U35" s="156"/>
      <c r="V35" s="156"/>
      <c r="W35" s="156"/>
      <c r="X35" s="156"/>
    </row>
    <row r="36" spans="2:30" ht="12.75" customHeight="1" x14ac:dyDescent="0.15">
      <c r="B36" s="179"/>
      <c r="C36" s="156">
        <v>12</v>
      </c>
      <c r="D36" s="184"/>
      <c r="E36" s="180">
        <v>682.5</v>
      </c>
      <c r="F36" s="180">
        <v>829.5</v>
      </c>
      <c r="G36" s="180">
        <v>744.00400820116727</v>
      </c>
      <c r="H36" s="180">
        <v>105226.29999999999</v>
      </c>
      <c r="I36" s="180">
        <v>661.5</v>
      </c>
      <c r="J36" s="180">
        <v>796.95</v>
      </c>
      <c r="K36" s="180">
        <v>737.32269749157626</v>
      </c>
      <c r="L36" s="180">
        <v>46140.4</v>
      </c>
      <c r="M36" s="180">
        <v>714</v>
      </c>
      <c r="N36" s="180">
        <v>835.27500000000009</v>
      </c>
      <c r="O36" s="180">
        <v>780.10685694909273</v>
      </c>
      <c r="P36" s="180">
        <v>15982.9</v>
      </c>
      <c r="Q36" s="180">
        <v>630</v>
      </c>
      <c r="R36" s="180">
        <v>757.995</v>
      </c>
      <c r="S36" s="180">
        <v>673.93644426858657</v>
      </c>
      <c r="T36" s="184">
        <v>102205.4</v>
      </c>
      <c r="U36" s="156"/>
      <c r="V36" s="156"/>
      <c r="W36" s="156"/>
      <c r="X36" s="156"/>
    </row>
    <row r="37" spans="2:30" ht="12.75" customHeight="1" x14ac:dyDescent="0.15">
      <c r="B37" s="179" t="s">
        <v>99</v>
      </c>
      <c r="C37" s="156">
        <v>1</v>
      </c>
      <c r="D37" s="184" t="s">
        <v>98</v>
      </c>
      <c r="E37" s="180">
        <v>661.5</v>
      </c>
      <c r="F37" s="180">
        <v>787.5</v>
      </c>
      <c r="G37" s="180">
        <v>734.4657288237056</v>
      </c>
      <c r="H37" s="180">
        <v>42394.7</v>
      </c>
      <c r="I37" s="180">
        <v>661.5</v>
      </c>
      <c r="J37" s="180">
        <v>787.5</v>
      </c>
      <c r="K37" s="180">
        <v>722.70384281189558</v>
      </c>
      <c r="L37" s="180">
        <v>41105.699999999997</v>
      </c>
      <c r="M37" s="180">
        <v>735</v>
      </c>
      <c r="N37" s="180">
        <v>834.75</v>
      </c>
      <c r="O37" s="180">
        <v>779.24672923777041</v>
      </c>
      <c r="P37" s="180">
        <v>8593.5</v>
      </c>
      <c r="Q37" s="180">
        <v>630</v>
      </c>
      <c r="R37" s="180">
        <v>787.5</v>
      </c>
      <c r="S37" s="180">
        <v>670.61292170591969</v>
      </c>
      <c r="T37" s="184">
        <v>61250.7</v>
      </c>
      <c r="U37" s="156"/>
      <c r="V37" s="156"/>
      <c r="W37" s="156"/>
      <c r="X37" s="156"/>
    </row>
    <row r="38" spans="2:30" ht="12.75" customHeight="1" x14ac:dyDescent="0.15">
      <c r="B38" s="179"/>
      <c r="C38" s="156">
        <v>2</v>
      </c>
      <c r="D38" s="184"/>
      <c r="E38" s="180">
        <v>714</v>
      </c>
      <c r="F38" s="180">
        <v>815.85</v>
      </c>
      <c r="G38" s="180">
        <v>774.15370033112595</v>
      </c>
      <c r="H38" s="180">
        <v>58145.5</v>
      </c>
      <c r="I38" s="180">
        <v>672</v>
      </c>
      <c r="J38" s="180">
        <v>787.5</v>
      </c>
      <c r="K38" s="180">
        <v>734.54482414981533</v>
      </c>
      <c r="L38" s="180">
        <v>34133</v>
      </c>
      <c r="M38" s="180">
        <v>819</v>
      </c>
      <c r="N38" s="180">
        <v>945</v>
      </c>
      <c r="O38" s="180">
        <v>885.41961414791012</v>
      </c>
      <c r="P38" s="180">
        <v>10745.2</v>
      </c>
      <c r="Q38" s="180">
        <v>630</v>
      </c>
      <c r="R38" s="180">
        <v>735</v>
      </c>
      <c r="S38" s="180">
        <v>685.48800205870782</v>
      </c>
      <c r="T38" s="184">
        <v>85952.2</v>
      </c>
      <c r="U38" s="156"/>
      <c r="V38" s="156"/>
      <c r="W38" s="156"/>
      <c r="X38" s="156"/>
    </row>
    <row r="39" spans="2:30" ht="12.75" customHeight="1" x14ac:dyDescent="0.15">
      <c r="B39" s="179"/>
      <c r="C39" s="156">
        <v>3</v>
      </c>
      <c r="D39" s="184"/>
      <c r="E39" s="180">
        <v>724.5</v>
      </c>
      <c r="F39" s="180">
        <v>840</v>
      </c>
      <c r="G39" s="180">
        <v>785.00762119764056</v>
      </c>
      <c r="H39" s="180">
        <v>81821.8</v>
      </c>
      <c r="I39" s="180">
        <v>703.5</v>
      </c>
      <c r="J39" s="180">
        <v>799.995</v>
      </c>
      <c r="K39" s="180">
        <v>754.88723320060342</v>
      </c>
      <c r="L39" s="180">
        <v>54088.3</v>
      </c>
      <c r="M39" s="180">
        <v>834.75</v>
      </c>
      <c r="N39" s="180">
        <v>962.0100000000001</v>
      </c>
      <c r="O39" s="180">
        <v>889.19618834080711</v>
      </c>
      <c r="P39" s="180">
        <v>11162.9</v>
      </c>
      <c r="Q39" s="180">
        <v>619.5</v>
      </c>
      <c r="R39" s="180">
        <v>714</v>
      </c>
      <c r="S39" s="180">
        <v>669.32220716724783</v>
      </c>
      <c r="T39" s="184">
        <v>62164.6</v>
      </c>
      <c r="U39" s="156"/>
      <c r="V39" s="156"/>
      <c r="W39" s="156"/>
      <c r="X39" s="156"/>
    </row>
    <row r="40" spans="2:30" ht="12.75" customHeight="1" x14ac:dyDescent="0.15">
      <c r="B40" s="172"/>
      <c r="C40" s="173">
        <v>4</v>
      </c>
      <c r="D40" s="185"/>
      <c r="E40" s="188">
        <v>745.5</v>
      </c>
      <c r="F40" s="188">
        <v>879.06000000000006</v>
      </c>
      <c r="G40" s="188">
        <v>800.49467902842082</v>
      </c>
      <c r="H40" s="188">
        <v>58084.2</v>
      </c>
      <c r="I40" s="188">
        <v>703.5</v>
      </c>
      <c r="J40" s="188">
        <v>855.01499999999999</v>
      </c>
      <c r="K40" s="188">
        <v>776.51305833536742</v>
      </c>
      <c r="L40" s="188">
        <v>57389.5</v>
      </c>
      <c r="M40" s="188">
        <v>819</v>
      </c>
      <c r="N40" s="188">
        <v>976.5</v>
      </c>
      <c r="O40" s="188">
        <v>872.88899655469436</v>
      </c>
      <c r="P40" s="188">
        <v>14587.300000000001</v>
      </c>
      <c r="Q40" s="188">
        <v>699.93000000000006</v>
      </c>
      <c r="R40" s="188">
        <v>878.95500000000004</v>
      </c>
      <c r="S40" s="188">
        <v>783.12500000000011</v>
      </c>
      <c r="T40" s="185">
        <v>93845.8</v>
      </c>
      <c r="U40" s="156"/>
      <c r="V40" s="156"/>
      <c r="W40" s="156"/>
      <c r="X40" s="156"/>
    </row>
    <row r="41" spans="2:30" ht="12.75" customHeight="1" x14ac:dyDescent="0.15">
      <c r="B41" s="179" t="s">
        <v>202</v>
      </c>
      <c r="C41" s="156"/>
      <c r="E41" s="179"/>
      <c r="F41" s="180"/>
      <c r="G41" s="156"/>
      <c r="H41" s="180"/>
      <c r="I41" s="179"/>
      <c r="J41" s="180"/>
      <c r="K41" s="156"/>
      <c r="L41" s="180"/>
      <c r="M41" s="179"/>
      <c r="N41" s="180"/>
      <c r="O41" s="156"/>
      <c r="P41" s="180"/>
      <c r="Q41" s="179"/>
      <c r="R41" s="180"/>
      <c r="S41" s="156"/>
      <c r="T41" s="180"/>
      <c r="U41" s="156"/>
      <c r="V41" s="156"/>
      <c r="W41" s="156"/>
      <c r="X41" s="156"/>
    </row>
    <row r="42" spans="2:30" ht="12.75" customHeight="1" x14ac:dyDescent="0.15">
      <c r="B42" s="314">
        <v>41001</v>
      </c>
      <c r="C42" s="300"/>
      <c r="D42" s="315">
        <v>41012</v>
      </c>
      <c r="E42" s="254">
        <v>745.5</v>
      </c>
      <c r="F42" s="254">
        <v>879.06000000000006</v>
      </c>
      <c r="G42" s="254">
        <v>801.14873656517011</v>
      </c>
      <c r="H42" s="180">
        <v>35770</v>
      </c>
      <c r="I42" s="254">
        <v>703.5</v>
      </c>
      <c r="J42" s="254">
        <v>855.01499999999999</v>
      </c>
      <c r="K42" s="254">
        <v>778.73549488054607</v>
      </c>
      <c r="L42" s="180">
        <v>31814.6</v>
      </c>
      <c r="M42" s="254">
        <v>819</v>
      </c>
      <c r="N42" s="254">
        <v>913.5</v>
      </c>
      <c r="O42" s="254">
        <v>863.2526431718062</v>
      </c>
      <c r="P42" s="180">
        <v>5203.1000000000004</v>
      </c>
      <c r="Q42" s="254">
        <v>699.93000000000006</v>
      </c>
      <c r="R42" s="254">
        <v>878.95500000000004</v>
      </c>
      <c r="S42" s="254">
        <v>767.0223880597016</v>
      </c>
      <c r="T42" s="180">
        <v>43556</v>
      </c>
      <c r="U42" s="156"/>
      <c r="V42" s="156"/>
      <c r="W42" s="156"/>
      <c r="X42" s="156"/>
    </row>
    <row r="43" spans="2:30" ht="12.75" customHeight="1" x14ac:dyDescent="0.15">
      <c r="B43" s="314">
        <v>41015</v>
      </c>
      <c r="C43" s="300"/>
      <c r="D43" s="315">
        <v>41026</v>
      </c>
      <c r="E43" s="179">
        <v>777</v>
      </c>
      <c r="F43" s="180">
        <v>840</v>
      </c>
      <c r="G43" s="156">
        <v>799.89083035209944</v>
      </c>
      <c r="H43" s="180">
        <v>22314.2</v>
      </c>
      <c r="I43" s="179">
        <v>719.98500000000013</v>
      </c>
      <c r="J43" s="180">
        <v>796.95</v>
      </c>
      <c r="K43" s="156">
        <v>774.28519061583586</v>
      </c>
      <c r="L43" s="180">
        <v>25574.9</v>
      </c>
      <c r="M43" s="179">
        <v>840</v>
      </c>
      <c r="N43" s="180">
        <v>976.5</v>
      </c>
      <c r="O43" s="156">
        <v>874.76470588235304</v>
      </c>
      <c r="P43" s="180">
        <v>9384.2000000000007</v>
      </c>
      <c r="Q43" s="179">
        <v>727.65</v>
      </c>
      <c r="R43" s="180">
        <v>878.95500000000004</v>
      </c>
      <c r="S43" s="156">
        <v>795.43155893536118</v>
      </c>
      <c r="T43" s="180">
        <v>50289.8</v>
      </c>
      <c r="U43" s="156"/>
      <c r="V43" s="156"/>
      <c r="W43" s="156"/>
      <c r="X43" s="156"/>
    </row>
    <row r="44" spans="2:30" ht="12.75" customHeight="1" x14ac:dyDescent="0.15">
      <c r="B44" s="316"/>
      <c r="C44" s="304"/>
      <c r="D44" s="304"/>
      <c r="E44" s="259"/>
      <c r="F44" s="259"/>
      <c r="G44" s="259"/>
      <c r="H44" s="188"/>
      <c r="I44" s="259"/>
      <c r="J44" s="259"/>
      <c r="K44" s="259"/>
      <c r="L44" s="188"/>
      <c r="M44" s="259"/>
      <c r="N44" s="259"/>
      <c r="O44" s="259"/>
      <c r="P44" s="194"/>
      <c r="Q44" s="259"/>
      <c r="R44" s="259"/>
      <c r="S44" s="259"/>
      <c r="T44" s="194"/>
      <c r="U44" s="156"/>
      <c r="V44" s="156"/>
      <c r="W44" s="156"/>
      <c r="X44" s="156"/>
    </row>
    <row r="49" spans="5:24" x14ac:dyDescent="0.15"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</row>
    <row r="52" spans="5:24" x14ac:dyDescent="0.15"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</row>
  </sheetData>
  <phoneticPr fontId="6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57" customWidth="1"/>
    <col min="2" max="2" width="3.625" style="157" customWidth="1"/>
    <col min="3" max="3" width="8.25" style="157" customWidth="1"/>
    <col min="4" max="4" width="2.125" style="157" customWidth="1"/>
    <col min="5" max="5" width="6.5" style="157" customWidth="1"/>
    <col min="6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5" style="157"/>
    <col min="20" max="20" width="9.375" style="157" customWidth="1"/>
    <col min="21" max="21" width="7.5" style="157"/>
    <col min="22" max="24" width="7.125" style="157" customWidth="1"/>
    <col min="25" max="25" width="9.25" style="157" customWidth="1"/>
    <col min="26" max="26" width="9.125" style="157" customWidth="1"/>
    <col min="27" max="28" width="7.5" style="157"/>
    <col min="29" max="29" width="10.5" style="157" customWidth="1"/>
    <col min="30" max="32" width="7.5" style="157"/>
    <col min="33" max="33" width="8.625" style="157" customWidth="1"/>
    <col min="34" max="36" width="7.5" style="157"/>
    <col min="37" max="37" width="8.875" style="157" customWidth="1"/>
    <col min="38" max="16384" width="7.5" style="157"/>
  </cols>
  <sheetData>
    <row r="1" spans="2:37" x14ac:dyDescent="0.15">
      <c r="B1" s="157" t="s">
        <v>207</v>
      </c>
    </row>
    <row r="2" spans="2:37" x14ac:dyDescent="0.15">
      <c r="B2" s="157" t="s">
        <v>208</v>
      </c>
    </row>
    <row r="3" spans="2:37" x14ac:dyDescent="0.15">
      <c r="T3" s="158" t="s">
        <v>164</v>
      </c>
    </row>
    <row r="4" spans="2:37" ht="6" customHeight="1" x14ac:dyDescent="0.15"/>
    <row r="5" spans="2:37" ht="12.75" customHeight="1" x14ac:dyDescent="0.15">
      <c r="B5" s="159"/>
      <c r="C5" s="726" t="s">
        <v>85</v>
      </c>
      <c r="D5" s="728"/>
      <c r="E5" s="739" t="s">
        <v>209</v>
      </c>
      <c r="F5" s="740"/>
      <c r="G5" s="740"/>
      <c r="H5" s="741"/>
      <c r="I5" s="739" t="s">
        <v>210</v>
      </c>
      <c r="J5" s="740"/>
      <c r="K5" s="740"/>
      <c r="L5" s="741"/>
      <c r="M5" s="739" t="s">
        <v>211</v>
      </c>
      <c r="N5" s="740"/>
      <c r="O5" s="740"/>
      <c r="P5" s="741"/>
      <c r="Q5" s="742" t="s">
        <v>212</v>
      </c>
      <c r="R5" s="743"/>
      <c r="S5" s="743"/>
      <c r="T5" s="744"/>
      <c r="V5" s="177"/>
      <c r="W5" s="165"/>
      <c r="X5" s="165"/>
      <c r="Y5" s="165"/>
      <c r="Z5" s="165"/>
    </row>
    <row r="6" spans="2:37" ht="13.5" x14ac:dyDescent="0.15">
      <c r="B6" s="172" t="s">
        <v>213</v>
      </c>
      <c r="C6" s="173"/>
      <c r="D6" s="173"/>
      <c r="E6" s="160" t="s">
        <v>214</v>
      </c>
      <c r="F6" s="280" t="s">
        <v>215</v>
      </c>
      <c r="G6" s="317" t="s">
        <v>171</v>
      </c>
      <c r="H6" s="280" t="s">
        <v>172</v>
      </c>
      <c r="I6" s="160" t="s">
        <v>214</v>
      </c>
      <c r="J6" s="280" t="s">
        <v>215</v>
      </c>
      <c r="K6" s="317" t="s">
        <v>171</v>
      </c>
      <c r="L6" s="280" t="s">
        <v>172</v>
      </c>
      <c r="M6" s="160" t="s">
        <v>214</v>
      </c>
      <c r="N6" s="280" t="s">
        <v>215</v>
      </c>
      <c r="O6" s="317" t="s">
        <v>171</v>
      </c>
      <c r="P6" s="280" t="s">
        <v>216</v>
      </c>
      <c r="Q6" s="160" t="s">
        <v>217</v>
      </c>
      <c r="R6" s="280" t="s">
        <v>218</v>
      </c>
      <c r="S6" s="162" t="s">
        <v>171</v>
      </c>
      <c r="T6" s="280" t="s">
        <v>172</v>
      </c>
      <c r="V6" s="177"/>
      <c r="W6" s="177"/>
      <c r="X6" s="177"/>
      <c r="Y6" s="177"/>
      <c r="Z6" s="177"/>
    </row>
    <row r="7" spans="2:37" ht="13.5" x14ac:dyDescent="0.15">
      <c r="B7" s="179" t="s">
        <v>0</v>
      </c>
      <c r="C7" s="156">
        <v>21</v>
      </c>
      <c r="D7" s="156"/>
      <c r="E7" s="179">
        <v>641</v>
      </c>
      <c r="F7" s="180">
        <v>1134</v>
      </c>
      <c r="G7" s="156">
        <v>811</v>
      </c>
      <c r="H7" s="180">
        <v>5415188</v>
      </c>
      <c r="I7" s="179">
        <v>368</v>
      </c>
      <c r="J7" s="180">
        <v>601</v>
      </c>
      <c r="K7" s="156">
        <v>471</v>
      </c>
      <c r="L7" s="180">
        <v>11404199</v>
      </c>
      <c r="M7" s="179">
        <v>735</v>
      </c>
      <c r="N7" s="180">
        <v>1176</v>
      </c>
      <c r="O7" s="156">
        <v>893</v>
      </c>
      <c r="P7" s="180">
        <v>10844458</v>
      </c>
      <c r="Q7" s="179">
        <v>625</v>
      </c>
      <c r="R7" s="180">
        <v>1040</v>
      </c>
      <c r="S7" s="156">
        <v>771</v>
      </c>
      <c r="T7" s="180">
        <v>11703847</v>
      </c>
      <c r="V7" s="177"/>
      <c r="W7" s="177"/>
      <c r="X7" s="177"/>
      <c r="Y7" s="177"/>
      <c r="Z7" s="177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</row>
    <row r="8" spans="2:37" ht="13.5" x14ac:dyDescent="0.15">
      <c r="B8" s="179"/>
      <c r="C8" s="156">
        <v>22</v>
      </c>
      <c r="D8" s="184"/>
      <c r="E8" s="180">
        <v>693</v>
      </c>
      <c r="F8" s="180">
        <v>1155</v>
      </c>
      <c r="G8" s="180">
        <v>856</v>
      </c>
      <c r="H8" s="180">
        <v>5324226</v>
      </c>
      <c r="I8" s="180">
        <v>389</v>
      </c>
      <c r="J8" s="180">
        <v>630</v>
      </c>
      <c r="K8" s="180">
        <v>498</v>
      </c>
      <c r="L8" s="180">
        <v>11544709</v>
      </c>
      <c r="M8" s="180">
        <v>756</v>
      </c>
      <c r="N8" s="180">
        <v>1187</v>
      </c>
      <c r="O8" s="180">
        <v>905</v>
      </c>
      <c r="P8" s="180">
        <v>9937639</v>
      </c>
      <c r="Q8" s="180">
        <v>705</v>
      </c>
      <c r="R8" s="180">
        <v>1071</v>
      </c>
      <c r="S8" s="180">
        <v>817</v>
      </c>
      <c r="T8" s="180">
        <v>11253926</v>
      </c>
      <c r="V8" s="177"/>
      <c r="W8" s="177"/>
      <c r="X8" s="177"/>
      <c r="Y8" s="177"/>
      <c r="Z8" s="177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2:37" ht="13.5" x14ac:dyDescent="0.15">
      <c r="B9" s="172"/>
      <c r="C9" s="173">
        <v>23</v>
      </c>
      <c r="D9" s="185"/>
      <c r="E9" s="186">
        <v>703.5</v>
      </c>
      <c r="F9" s="186">
        <v>1207.5</v>
      </c>
      <c r="G9" s="186">
        <v>913.05688901234885</v>
      </c>
      <c r="H9" s="186">
        <v>5096250</v>
      </c>
      <c r="I9" s="186">
        <v>420</v>
      </c>
      <c r="J9" s="186">
        <v>763.35</v>
      </c>
      <c r="K9" s="186">
        <v>553.17784349091482</v>
      </c>
      <c r="L9" s="186">
        <v>11013710.799999995</v>
      </c>
      <c r="M9" s="186">
        <v>735</v>
      </c>
      <c r="N9" s="186">
        <v>1281</v>
      </c>
      <c r="O9" s="186">
        <v>980.9991165578142</v>
      </c>
      <c r="P9" s="186">
        <v>9108678.9999999963</v>
      </c>
      <c r="Q9" s="186">
        <v>623.70000000000005</v>
      </c>
      <c r="R9" s="186">
        <v>1092</v>
      </c>
      <c r="S9" s="186">
        <v>846.62655100768097</v>
      </c>
      <c r="T9" s="187">
        <v>10565420.800000003</v>
      </c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2:37" ht="13.5" x14ac:dyDescent="0.15">
      <c r="B10" s="179" t="s">
        <v>97</v>
      </c>
      <c r="C10" s="156">
        <v>8</v>
      </c>
      <c r="D10" s="184" t="s">
        <v>98</v>
      </c>
      <c r="E10" s="180">
        <v>924</v>
      </c>
      <c r="F10" s="180">
        <v>1076.25</v>
      </c>
      <c r="G10" s="180">
        <v>1001.890200053644</v>
      </c>
      <c r="H10" s="180">
        <v>437364.1</v>
      </c>
      <c r="I10" s="180">
        <v>525</v>
      </c>
      <c r="J10" s="180">
        <v>666.75</v>
      </c>
      <c r="K10" s="180">
        <v>585.58737109788206</v>
      </c>
      <c r="L10" s="180">
        <v>808039.79999999993</v>
      </c>
      <c r="M10" s="180">
        <v>997.5</v>
      </c>
      <c r="N10" s="180">
        <v>1260</v>
      </c>
      <c r="O10" s="180">
        <v>1104.1519444805126</v>
      </c>
      <c r="P10" s="180">
        <v>783791.7</v>
      </c>
      <c r="Q10" s="180">
        <v>787.5</v>
      </c>
      <c r="R10" s="180">
        <v>976.5</v>
      </c>
      <c r="S10" s="180">
        <v>867.83730563924587</v>
      </c>
      <c r="T10" s="184">
        <v>815724.5</v>
      </c>
      <c r="U10" s="156"/>
      <c r="V10" s="165"/>
      <c r="W10" s="177"/>
      <c r="X10" s="177"/>
      <c r="Y10" s="177"/>
      <c r="Z10" s="177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</row>
    <row r="11" spans="2:37" ht="13.5" x14ac:dyDescent="0.15">
      <c r="B11" s="179"/>
      <c r="C11" s="156">
        <v>9</v>
      </c>
      <c r="D11" s="184"/>
      <c r="E11" s="180">
        <v>840</v>
      </c>
      <c r="F11" s="180">
        <v>1086.33</v>
      </c>
      <c r="G11" s="180">
        <v>958.78049308737229</v>
      </c>
      <c r="H11" s="180">
        <v>370432.50000000006</v>
      </c>
      <c r="I11" s="180">
        <v>483</v>
      </c>
      <c r="J11" s="180">
        <v>635.25</v>
      </c>
      <c r="K11" s="180">
        <v>571.26289589998589</v>
      </c>
      <c r="L11" s="180">
        <v>856330.10000000009</v>
      </c>
      <c r="M11" s="180">
        <v>892.5</v>
      </c>
      <c r="N11" s="180">
        <v>1207.5</v>
      </c>
      <c r="O11" s="180">
        <v>1030.6405404701541</v>
      </c>
      <c r="P11" s="180">
        <v>694842.30000000016</v>
      </c>
      <c r="Q11" s="180">
        <v>703.5</v>
      </c>
      <c r="R11" s="180">
        <v>924</v>
      </c>
      <c r="S11" s="180">
        <v>831.5640435176997</v>
      </c>
      <c r="T11" s="184">
        <v>739339.49999999988</v>
      </c>
      <c r="U11" s="156"/>
      <c r="V11" s="165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</row>
    <row r="12" spans="2:37" ht="13.5" x14ac:dyDescent="0.15">
      <c r="B12" s="179"/>
      <c r="C12" s="156">
        <v>10</v>
      </c>
      <c r="D12" s="184"/>
      <c r="E12" s="180">
        <v>719.25</v>
      </c>
      <c r="F12" s="180">
        <v>987</v>
      </c>
      <c r="G12" s="180">
        <v>828.42674496507084</v>
      </c>
      <c r="H12" s="180">
        <v>466422.5</v>
      </c>
      <c r="I12" s="180">
        <v>430.5</v>
      </c>
      <c r="J12" s="180">
        <v>567</v>
      </c>
      <c r="K12" s="180">
        <v>489.76223329645052</v>
      </c>
      <c r="L12" s="180">
        <v>1045092.4</v>
      </c>
      <c r="M12" s="180">
        <v>756</v>
      </c>
      <c r="N12" s="180">
        <v>1018.5</v>
      </c>
      <c r="O12" s="180">
        <v>872.54892474406915</v>
      </c>
      <c r="P12" s="180">
        <v>794114.09999999986</v>
      </c>
      <c r="Q12" s="180">
        <v>623.70000000000005</v>
      </c>
      <c r="R12" s="180">
        <v>829.5</v>
      </c>
      <c r="S12" s="180">
        <v>708.27019720751593</v>
      </c>
      <c r="T12" s="184">
        <v>1016891.5</v>
      </c>
      <c r="U12" s="156"/>
      <c r="V12" s="165"/>
      <c r="W12" s="177"/>
      <c r="X12" s="177"/>
      <c r="Y12" s="177"/>
      <c r="Z12" s="177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</row>
    <row r="13" spans="2:37" ht="13.5" x14ac:dyDescent="0.15">
      <c r="B13" s="179"/>
      <c r="C13" s="156">
        <v>11</v>
      </c>
      <c r="D13" s="184"/>
      <c r="E13" s="180">
        <v>703.5</v>
      </c>
      <c r="F13" s="180">
        <v>924</v>
      </c>
      <c r="G13" s="180">
        <v>806.46216549539633</v>
      </c>
      <c r="H13" s="180">
        <v>508647.79999999987</v>
      </c>
      <c r="I13" s="180">
        <v>441</v>
      </c>
      <c r="J13" s="180">
        <v>577.5</v>
      </c>
      <c r="K13" s="180">
        <v>503.0770377881081</v>
      </c>
      <c r="L13" s="180">
        <v>999090.2</v>
      </c>
      <c r="M13" s="180">
        <v>735</v>
      </c>
      <c r="N13" s="180">
        <v>945</v>
      </c>
      <c r="O13" s="180">
        <v>836.93799567346764</v>
      </c>
      <c r="P13" s="180">
        <v>797658</v>
      </c>
      <c r="Q13" s="180">
        <v>630</v>
      </c>
      <c r="R13" s="180">
        <v>798</v>
      </c>
      <c r="S13" s="180">
        <v>697.98486186379478</v>
      </c>
      <c r="T13" s="184">
        <v>1101479.2000000002</v>
      </c>
      <c r="U13" s="156"/>
      <c r="V13" s="165"/>
      <c r="W13" s="177"/>
      <c r="X13" s="177"/>
      <c r="Y13" s="177"/>
      <c r="Z13" s="177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</row>
    <row r="14" spans="2:37" x14ac:dyDescent="0.15">
      <c r="B14" s="179"/>
      <c r="C14" s="156">
        <v>12</v>
      </c>
      <c r="D14" s="184"/>
      <c r="E14" s="180">
        <v>735</v>
      </c>
      <c r="F14" s="180">
        <v>1207.5</v>
      </c>
      <c r="G14" s="180">
        <v>921.81119584398618</v>
      </c>
      <c r="H14" s="180">
        <v>482436.6</v>
      </c>
      <c r="I14" s="180">
        <v>441</v>
      </c>
      <c r="J14" s="180">
        <v>598.5</v>
      </c>
      <c r="K14" s="180">
        <v>524.2459440103496</v>
      </c>
      <c r="L14" s="180">
        <v>900764.89999999979</v>
      </c>
      <c r="M14" s="180">
        <v>787.5</v>
      </c>
      <c r="N14" s="180">
        <v>1102.5</v>
      </c>
      <c r="O14" s="180">
        <v>945.55284643013579</v>
      </c>
      <c r="P14" s="180">
        <v>729086.79999999993</v>
      </c>
      <c r="Q14" s="180">
        <v>682.5</v>
      </c>
      <c r="R14" s="180">
        <v>1092</v>
      </c>
      <c r="S14" s="180">
        <v>829.5317314252826</v>
      </c>
      <c r="T14" s="184">
        <v>1050658.1999999997</v>
      </c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2:37" x14ac:dyDescent="0.15">
      <c r="B15" s="179" t="s">
        <v>99</v>
      </c>
      <c r="C15" s="156">
        <v>1</v>
      </c>
      <c r="D15" s="184" t="s">
        <v>98</v>
      </c>
      <c r="E15" s="180">
        <v>750.75</v>
      </c>
      <c r="F15" s="180">
        <v>1060.5</v>
      </c>
      <c r="G15" s="180">
        <v>904.22983690167314</v>
      </c>
      <c r="H15" s="180">
        <v>456718.6</v>
      </c>
      <c r="I15" s="180">
        <v>420</v>
      </c>
      <c r="J15" s="180">
        <v>542.85</v>
      </c>
      <c r="K15" s="180">
        <v>481.37523613971376</v>
      </c>
      <c r="L15" s="180">
        <v>822337.3</v>
      </c>
      <c r="M15" s="180">
        <v>756</v>
      </c>
      <c r="N15" s="180">
        <v>1050</v>
      </c>
      <c r="O15" s="180">
        <v>911.94994087497651</v>
      </c>
      <c r="P15" s="180">
        <v>743008.9</v>
      </c>
      <c r="Q15" s="180">
        <v>735</v>
      </c>
      <c r="R15" s="180">
        <v>1018.5</v>
      </c>
      <c r="S15" s="180">
        <v>853.93518057158155</v>
      </c>
      <c r="T15" s="184">
        <v>1010572.9999999999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2:37" x14ac:dyDescent="0.15">
      <c r="B16" s="179"/>
      <c r="C16" s="156">
        <v>2</v>
      </c>
      <c r="D16" s="184"/>
      <c r="E16" s="180">
        <v>724.5</v>
      </c>
      <c r="F16" s="180">
        <v>1019.5500000000001</v>
      </c>
      <c r="G16" s="180">
        <v>847.14842095868755</v>
      </c>
      <c r="H16" s="180">
        <v>432306.39999999997</v>
      </c>
      <c r="I16" s="180">
        <v>420</v>
      </c>
      <c r="J16" s="180">
        <v>567</v>
      </c>
      <c r="K16" s="180">
        <v>497.53921456377395</v>
      </c>
      <c r="L16" s="180">
        <v>945286.9</v>
      </c>
      <c r="M16" s="180">
        <v>745.5</v>
      </c>
      <c r="N16" s="180">
        <v>1041.6000000000001</v>
      </c>
      <c r="O16" s="180">
        <v>877.83847637891267</v>
      </c>
      <c r="P16" s="180">
        <v>760404.79999999993</v>
      </c>
      <c r="Q16" s="180">
        <v>714</v>
      </c>
      <c r="R16" s="180">
        <v>987</v>
      </c>
      <c r="S16" s="180">
        <v>812.1597255759599</v>
      </c>
      <c r="T16" s="180">
        <v>960396.60000000009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2:37" x14ac:dyDescent="0.15">
      <c r="B17" s="179"/>
      <c r="C17" s="156">
        <v>3</v>
      </c>
      <c r="D17" s="184"/>
      <c r="E17" s="180">
        <v>661.5</v>
      </c>
      <c r="F17" s="180">
        <v>976.5</v>
      </c>
      <c r="G17" s="180">
        <v>803.71172772476928</v>
      </c>
      <c r="H17" s="180">
        <v>389435.29999999993</v>
      </c>
      <c r="I17" s="180">
        <v>420</v>
      </c>
      <c r="J17" s="180">
        <v>567</v>
      </c>
      <c r="K17" s="180">
        <v>494.18176374279972</v>
      </c>
      <c r="L17" s="180">
        <v>855180.1</v>
      </c>
      <c r="M17" s="180">
        <v>703.5</v>
      </c>
      <c r="N17" s="180">
        <v>1014.3000000000001</v>
      </c>
      <c r="O17" s="180">
        <v>850.19460000989795</v>
      </c>
      <c r="P17" s="180">
        <v>822132.49999999988</v>
      </c>
      <c r="Q17" s="180">
        <v>630</v>
      </c>
      <c r="R17" s="180">
        <v>917.7</v>
      </c>
      <c r="S17" s="180">
        <v>760.95179881719071</v>
      </c>
      <c r="T17" s="184">
        <v>896873.39999999991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2:37" x14ac:dyDescent="0.15">
      <c r="B18" s="172"/>
      <c r="C18" s="173">
        <v>4</v>
      </c>
      <c r="D18" s="185"/>
      <c r="E18" s="188">
        <v>672</v>
      </c>
      <c r="F18" s="188">
        <v>946.05000000000007</v>
      </c>
      <c r="G18" s="188">
        <v>798.30719353150937</v>
      </c>
      <c r="H18" s="188">
        <v>406333.3</v>
      </c>
      <c r="I18" s="188">
        <v>425.25</v>
      </c>
      <c r="J18" s="188">
        <v>559.65</v>
      </c>
      <c r="K18" s="188">
        <v>489.8459224196065</v>
      </c>
      <c r="L18" s="188">
        <v>830288.29999999993</v>
      </c>
      <c r="M18" s="188">
        <v>703.5</v>
      </c>
      <c r="N18" s="188">
        <v>1008</v>
      </c>
      <c r="O18" s="188">
        <v>837.32015369268129</v>
      </c>
      <c r="P18" s="188">
        <v>769256</v>
      </c>
      <c r="Q18" s="188">
        <v>630</v>
      </c>
      <c r="R18" s="188">
        <v>892.5</v>
      </c>
      <c r="S18" s="188">
        <v>752.7012226281837</v>
      </c>
      <c r="T18" s="185">
        <v>857781.20000000007</v>
      </c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2:37" ht="11.1" customHeight="1" x14ac:dyDescent="0.15">
      <c r="B19" s="169"/>
      <c r="C19" s="297">
        <v>41001</v>
      </c>
      <c r="E19" s="230">
        <v>672</v>
      </c>
      <c r="F19" s="230">
        <v>903</v>
      </c>
      <c r="G19" s="230">
        <v>771.97162898958561</v>
      </c>
      <c r="H19" s="180">
        <v>35506.400000000001</v>
      </c>
      <c r="I19" s="230">
        <v>425.25</v>
      </c>
      <c r="J19" s="230">
        <v>525</v>
      </c>
      <c r="K19" s="230">
        <v>474.32296418004449</v>
      </c>
      <c r="L19" s="180">
        <v>65388.2</v>
      </c>
      <c r="M19" s="230">
        <v>703.5</v>
      </c>
      <c r="N19" s="230">
        <v>987</v>
      </c>
      <c r="O19" s="230">
        <v>824.63938837920512</v>
      </c>
      <c r="P19" s="180">
        <v>72841.2</v>
      </c>
      <c r="Q19" s="230">
        <v>630</v>
      </c>
      <c r="R19" s="230">
        <v>850.5</v>
      </c>
      <c r="S19" s="230">
        <v>724.78486962103921</v>
      </c>
      <c r="T19" s="180">
        <v>64860.800000000003</v>
      </c>
    </row>
    <row r="20" spans="2:37" ht="11.1" customHeight="1" x14ac:dyDescent="0.15">
      <c r="B20" s="179"/>
      <c r="C20" s="297">
        <v>41002</v>
      </c>
      <c r="E20" s="179">
        <v>672</v>
      </c>
      <c r="F20" s="180">
        <v>903</v>
      </c>
      <c r="G20" s="156">
        <v>778.38473169805275</v>
      </c>
      <c r="H20" s="180">
        <v>14764.5</v>
      </c>
      <c r="I20" s="179">
        <v>426.3</v>
      </c>
      <c r="J20" s="180">
        <v>525</v>
      </c>
      <c r="K20" s="156">
        <v>473.52209675849326</v>
      </c>
      <c r="L20" s="180">
        <v>30447.9</v>
      </c>
      <c r="M20" s="179">
        <v>708.75</v>
      </c>
      <c r="N20" s="180">
        <v>980.7</v>
      </c>
      <c r="O20" s="156">
        <v>819.02256006906248</v>
      </c>
      <c r="P20" s="180">
        <v>31868.6</v>
      </c>
      <c r="Q20" s="179">
        <v>630</v>
      </c>
      <c r="R20" s="180">
        <v>850.5</v>
      </c>
      <c r="S20" s="156">
        <v>724.45851177096813</v>
      </c>
      <c r="T20" s="180">
        <v>26409.599999999999</v>
      </c>
    </row>
    <row r="21" spans="2:37" ht="11.1" customHeight="1" x14ac:dyDescent="0.15">
      <c r="B21" s="179"/>
      <c r="C21" s="297">
        <v>41003</v>
      </c>
      <c r="E21" s="179">
        <v>682.5</v>
      </c>
      <c r="F21" s="180">
        <v>920.0100000000001</v>
      </c>
      <c r="G21" s="156">
        <v>791.18393516434048</v>
      </c>
      <c r="H21" s="180">
        <v>9840.9</v>
      </c>
      <c r="I21" s="179">
        <v>433.96500000000003</v>
      </c>
      <c r="J21" s="180">
        <v>534.45000000000005</v>
      </c>
      <c r="K21" s="156">
        <v>482.24807389542104</v>
      </c>
      <c r="L21" s="180">
        <v>30517.200000000001</v>
      </c>
      <c r="M21" s="179">
        <v>719.25</v>
      </c>
      <c r="N21" s="180">
        <v>997.5</v>
      </c>
      <c r="O21" s="156">
        <v>834.97578366742903</v>
      </c>
      <c r="P21" s="180">
        <v>21728.5</v>
      </c>
      <c r="Q21" s="179">
        <v>645.75</v>
      </c>
      <c r="R21" s="180">
        <v>861</v>
      </c>
      <c r="S21" s="156">
        <v>737.42077482158732</v>
      </c>
      <c r="T21" s="180">
        <v>28466.2</v>
      </c>
    </row>
    <row r="22" spans="2:37" ht="11.1" customHeight="1" x14ac:dyDescent="0.15">
      <c r="B22" s="179"/>
      <c r="C22" s="297">
        <v>41004</v>
      </c>
      <c r="E22" s="179">
        <v>682.5</v>
      </c>
      <c r="F22" s="180">
        <v>913.5</v>
      </c>
      <c r="G22" s="156">
        <v>795.77248875562202</v>
      </c>
      <c r="H22" s="180">
        <v>4792.7</v>
      </c>
      <c r="I22" s="179">
        <v>435.75</v>
      </c>
      <c r="J22" s="180">
        <v>529.20000000000005</v>
      </c>
      <c r="K22" s="156">
        <v>483.53268498095048</v>
      </c>
      <c r="L22" s="180">
        <v>3834.2</v>
      </c>
      <c r="M22" s="179">
        <v>714</v>
      </c>
      <c r="N22" s="180">
        <v>987</v>
      </c>
      <c r="O22" s="156">
        <v>833.86237413779463</v>
      </c>
      <c r="P22" s="180">
        <v>5936</v>
      </c>
      <c r="Q22" s="179">
        <v>651</v>
      </c>
      <c r="R22" s="180">
        <v>861</v>
      </c>
      <c r="S22" s="156">
        <v>740.00604615515624</v>
      </c>
      <c r="T22" s="180">
        <v>11341.8</v>
      </c>
    </row>
    <row r="23" spans="2:37" ht="11.1" customHeight="1" x14ac:dyDescent="0.15">
      <c r="B23" s="179"/>
      <c r="C23" s="297">
        <v>41005</v>
      </c>
      <c r="E23" s="179">
        <v>682.5</v>
      </c>
      <c r="F23" s="180">
        <v>904.05000000000007</v>
      </c>
      <c r="G23" s="156">
        <v>783.30885620242725</v>
      </c>
      <c r="H23" s="180">
        <v>7709.8</v>
      </c>
      <c r="I23" s="179">
        <v>430.5</v>
      </c>
      <c r="J23" s="180">
        <v>529.20000000000005</v>
      </c>
      <c r="K23" s="156">
        <v>474.95812669071245</v>
      </c>
      <c r="L23" s="180">
        <v>27425.5</v>
      </c>
      <c r="M23" s="179">
        <v>703.5</v>
      </c>
      <c r="N23" s="180">
        <v>964.95</v>
      </c>
      <c r="O23" s="156">
        <v>820.25456342668804</v>
      </c>
      <c r="P23" s="180">
        <v>17742.400000000001</v>
      </c>
      <c r="Q23" s="179">
        <v>644.70000000000005</v>
      </c>
      <c r="R23" s="180">
        <v>850.5</v>
      </c>
      <c r="S23" s="156">
        <v>735.19838573029267</v>
      </c>
      <c r="T23" s="180">
        <v>18600.099999999999</v>
      </c>
    </row>
    <row r="24" spans="2:37" ht="11.1" customHeight="1" x14ac:dyDescent="0.15">
      <c r="B24" s="179"/>
      <c r="C24" s="297">
        <v>41008</v>
      </c>
      <c r="E24" s="179">
        <v>682.5</v>
      </c>
      <c r="F24" s="180">
        <v>903</v>
      </c>
      <c r="G24" s="156">
        <v>782.18562323140668</v>
      </c>
      <c r="H24" s="180">
        <v>62489.4</v>
      </c>
      <c r="I24" s="179">
        <v>430.5</v>
      </c>
      <c r="J24" s="180">
        <v>529.20000000000005</v>
      </c>
      <c r="K24" s="156">
        <v>472.38023030920567</v>
      </c>
      <c r="L24" s="180">
        <v>115854.1</v>
      </c>
      <c r="M24" s="179">
        <v>703.5</v>
      </c>
      <c r="N24" s="180">
        <v>966</v>
      </c>
      <c r="O24" s="156">
        <v>819.19383191357292</v>
      </c>
      <c r="P24" s="180">
        <v>111887.9</v>
      </c>
      <c r="Q24" s="179">
        <v>645.75</v>
      </c>
      <c r="R24" s="180">
        <v>850.5</v>
      </c>
      <c r="S24" s="156">
        <v>735.44953827742825</v>
      </c>
      <c r="T24" s="180">
        <v>126488</v>
      </c>
    </row>
    <row r="25" spans="2:37" ht="11.1" customHeight="1" x14ac:dyDescent="0.15">
      <c r="B25" s="179"/>
      <c r="C25" s="297">
        <v>41009</v>
      </c>
      <c r="E25" s="179">
        <v>682.5</v>
      </c>
      <c r="F25" s="180">
        <v>913.5</v>
      </c>
      <c r="G25" s="156">
        <v>790.81270228330789</v>
      </c>
      <c r="H25" s="180">
        <v>10435.9</v>
      </c>
      <c r="I25" s="179">
        <v>435.75</v>
      </c>
      <c r="J25" s="180">
        <v>529.20000000000005</v>
      </c>
      <c r="K25" s="156">
        <v>477.32460329972986</v>
      </c>
      <c r="L25" s="180">
        <v>23973.5</v>
      </c>
      <c r="M25" s="179">
        <v>714</v>
      </c>
      <c r="N25" s="180">
        <v>964.95</v>
      </c>
      <c r="O25" s="156">
        <v>824.95627836830556</v>
      </c>
      <c r="P25" s="180">
        <v>17842.900000000001</v>
      </c>
      <c r="Q25" s="179">
        <v>651</v>
      </c>
      <c r="R25" s="180">
        <v>850.5</v>
      </c>
      <c r="S25" s="156">
        <v>740.59354928039033</v>
      </c>
      <c r="T25" s="180">
        <v>20412.099999999999</v>
      </c>
    </row>
    <row r="26" spans="2:37" ht="11.1" customHeight="1" x14ac:dyDescent="0.15">
      <c r="B26" s="179"/>
      <c r="C26" s="297">
        <v>41010</v>
      </c>
      <c r="E26" s="179">
        <v>682.5</v>
      </c>
      <c r="F26" s="180">
        <v>913.5</v>
      </c>
      <c r="G26" s="156">
        <v>787.67669071265834</v>
      </c>
      <c r="H26" s="180">
        <v>17827.2</v>
      </c>
      <c r="I26" s="179">
        <v>441</v>
      </c>
      <c r="J26" s="180">
        <v>529.20000000000005</v>
      </c>
      <c r="K26" s="156">
        <v>482.90082938900014</v>
      </c>
      <c r="L26" s="180">
        <v>36195.800000000003</v>
      </c>
      <c r="M26" s="179">
        <v>714</v>
      </c>
      <c r="N26" s="180">
        <v>945</v>
      </c>
      <c r="O26" s="156">
        <v>808.58045294347983</v>
      </c>
      <c r="P26" s="180">
        <v>33119.599999999999</v>
      </c>
      <c r="Q26" s="179">
        <v>651</v>
      </c>
      <c r="R26" s="180">
        <v>855.75</v>
      </c>
      <c r="S26" s="156">
        <v>745.51639317601519</v>
      </c>
      <c r="T26" s="180">
        <v>47428.9</v>
      </c>
    </row>
    <row r="27" spans="2:37" ht="11.1" customHeight="1" x14ac:dyDescent="0.15">
      <c r="B27" s="179"/>
      <c r="C27" s="297">
        <v>41011</v>
      </c>
      <c r="E27" s="179">
        <v>682.5</v>
      </c>
      <c r="F27" s="180">
        <v>913.5</v>
      </c>
      <c r="G27" s="156">
        <v>787.12566021126736</v>
      </c>
      <c r="H27" s="180">
        <v>18156.8</v>
      </c>
      <c r="I27" s="179">
        <v>441</v>
      </c>
      <c r="J27" s="180">
        <v>529.20000000000005</v>
      </c>
      <c r="K27" s="156">
        <v>485.17649947191893</v>
      </c>
      <c r="L27" s="180">
        <v>31331</v>
      </c>
      <c r="M27" s="179">
        <v>714</v>
      </c>
      <c r="N27" s="180">
        <v>945</v>
      </c>
      <c r="O27" s="156">
        <v>805.3262213644972</v>
      </c>
      <c r="P27" s="180">
        <v>31906.400000000001</v>
      </c>
      <c r="Q27" s="179">
        <v>651</v>
      </c>
      <c r="R27" s="180">
        <v>850.5</v>
      </c>
      <c r="S27" s="156">
        <v>743.00150950455998</v>
      </c>
      <c r="T27" s="180">
        <v>34508.9</v>
      </c>
    </row>
    <row r="28" spans="2:37" ht="11.1" customHeight="1" x14ac:dyDescent="0.15">
      <c r="B28" s="179"/>
      <c r="C28" s="297">
        <v>41012</v>
      </c>
      <c r="E28" s="179">
        <v>693</v>
      </c>
      <c r="F28" s="180">
        <v>924</v>
      </c>
      <c r="G28" s="156">
        <v>798.36486866462019</v>
      </c>
      <c r="H28" s="180">
        <v>7378.7</v>
      </c>
      <c r="I28" s="179">
        <v>441</v>
      </c>
      <c r="J28" s="180">
        <v>535.5</v>
      </c>
      <c r="K28" s="156">
        <v>487.75584916047347</v>
      </c>
      <c r="L28" s="180">
        <v>16469.3</v>
      </c>
      <c r="M28" s="179">
        <v>724.5</v>
      </c>
      <c r="N28" s="180">
        <v>955.5</v>
      </c>
      <c r="O28" s="156">
        <v>816.24825695681545</v>
      </c>
      <c r="P28" s="180">
        <v>16138</v>
      </c>
      <c r="Q28" s="179">
        <v>661.5</v>
      </c>
      <c r="R28" s="180">
        <v>861</v>
      </c>
      <c r="S28" s="156">
        <v>750.39883760960674</v>
      </c>
      <c r="T28" s="180">
        <v>21593.7</v>
      </c>
    </row>
    <row r="29" spans="2:37" ht="11.1" customHeight="1" x14ac:dyDescent="0.15">
      <c r="B29" s="179"/>
      <c r="C29" s="297">
        <v>41015</v>
      </c>
      <c r="E29" s="179">
        <v>693</v>
      </c>
      <c r="F29" s="180">
        <v>924</v>
      </c>
      <c r="G29" s="156">
        <v>799.40117248395563</v>
      </c>
      <c r="H29" s="180">
        <v>47848.9</v>
      </c>
      <c r="I29" s="179">
        <v>441</v>
      </c>
      <c r="J29" s="180">
        <v>534.45000000000005</v>
      </c>
      <c r="K29" s="156">
        <v>488.16202774297739</v>
      </c>
      <c r="L29" s="180">
        <v>100148.3</v>
      </c>
      <c r="M29" s="179">
        <v>724.5</v>
      </c>
      <c r="N29" s="180">
        <v>955.5</v>
      </c>
      <c r="O29" s="156">
        <v>818.97577201051206</v>
      </c>
      <c r="P29" s="180">
        <v>101962.3</v>
      </c>
      <c r="Q29" s="179">
        <v>661.5</v>
      </c>
      <c r="R29" s="180">
        <v>861</v>
      </c>
      <c r="S29" s="156">
        <v>748.16540037510924</v>
      </c>
      <c r="T29" s="180">
        <v>122050.8</v>
      </c>
    </row>
    <row r="30" spans="2:37" ht="11.1" customHeight="1" x14ac:dyDescent="0.15">
      <c r="B30" s="179"/>
      <c r="C30" s="297">
        <v>41016</v>
      </c>
      <c r="E30" s="179">
        <v>711.9</v>
      </c>
      <c r="F30" s="180">
        <v>924</v>
      </c>
      <c r="G30" s="156">
        <v>813.14721003759803</v>
      </c>
      <c r="H30" s="180">
        <v>9846</v>
      </c>
      <c r="I30" s="179">
        <v>448.35</v>
      </c>
      <c r="J30" s="180">
        <v>546</v>
      </c>
      <c r="K30" s="156">
        <v>497.62784559551318</v>
      </c>
      <c r="L30" s="180">
        <v>27229.9</v>
      </c>
      <c r="M30" s="179">
        <v>735</v>
      </c>
      <c r="N30" s="180">
        <v>955.5</v>
      </c>
      <c r="O30" s="156">
        <v>829.20852795942801</v>
      </c>
      <c r="P30" s="180">
        <v>18557.2</v>
      </c>
      <c r="Q30" s="179">
        <v>672</v>
      </c>
      <c r="R30" s="180">
        <v>850.5</v>
      </c>
      <c r="S30" s="156">
        <v>757.39514005266972</v>
      </c>
      <c r="T30" s="180">
        <v>21108.799999999999</v>
      </c>
    </row>
    <row r="31" spans="2:37" ht="11.1" customHeight="1" x14ac:dyDescent="0.15">
      <c r="B31" s="179"/>
      <c r="C31" s="297">
        <v>41017</v>
      </c>
      <c r="E31" s="179">
        <v>714</v>
      </c>
      <c r="F31" s="180">
        <v>929.25</v>
      </c>
      <c r="G31" s="156">
        <v>818.50734693877507</v>
      </c>
      <c r="H31" s="180">
        <v>20802.599999999999</v>
      </c>
      <c r="I31" s="179">
        <v>451.5</v>
      </c>
      <c r="J31" s="180">
        <v>546</v>
      </c>
      <c r="K31" s="156">
        <v>504.7458780550885</v>
      </c>
      <c r="L31" s="180">
        <v>43089.599999999999</v>
      </c>
      <c r="M31" s="179">
        <v>735</v>
      </c>
      <c r="N31" s="180">
        <v>966</v>
      </c>
      <c r="O31" s="156">
        <v>839.61353350005299</v>
      </c>
      <c r="P31" s="180">
        <v>37166.400000000001</v>
      </c>
      <c r="Q31" s="179">
        <v>672</v>
      </c>
      <c r="R31" s="180">
        <v>850.5</v>
      </c>
      <c r="S31" s="156">
        <v>760.9513185958541</v>
      </c>
      <c r="T31" s="180">
        <v>39914.199999999997</v>
      </c>
    </row>
    <row r="32" spans="2:37" ht="11.1" customHeight="1" x14ac:dyDescent="0.15">
      <c r="B32" s="179"/>
      <c r="C32" s="297">
        <v>41018</v>
      </c>
      <c r="E32" s="179">
        <v>714</v>
      </c>
      <c r="F32" s="180">
        <v>924</v>
      </c>
      <c r="G32" s="156">
        <v>817.3328911696359</v>
      </c>
      <c r="H32" s="180">
        <v>13273</v>
      </c>
      <c r="I32" s="179">
        <v>451.5</v>
      </c>
      <c r="J32" s="180">
        <v>546</v>
      </c>
      <c r="K32" s="156">
        <v>501.63418509134016</v>
      </c>
      <c r="L32" s="180">
        <v>37110</v>
      </c>
      <c r="M32" s="179">
        <v>735</v>
      </c>
      <c r="N32" s="180">
        <v>955.5</v>
      </c>
      <c r="O32" s="156">
        <v>832.0690113125429</v>
      </c>
      <c r="P32" s="180">
        <v>34962</v>
      </c>
      <c r="Q32" s="179">
        <v>672</v>
      </c>
      <c r="R32" s="180">
        <v>850.5</v>
      </c>
      <c r="S32" s="156">
        <v>756.55689632588872</v>
      </c>
      <c r="T32" s="180">
        <v>35424.9</v>
      </c>
    </row>
    <row r="33" spans="2:21" ht="11.1" customHeight="1" x14ac:dyDescent="0.15">
      <c r="B33" s="179"/>
      <c r="C33" s="297">
        <v>41019</v>
      </c>
      <c r="E33" s="179">
        <v>735</v>
      </c>
      <c r="F33" s="180">
        <v>924</v>
      </c>
      <c r="G33" s="156">
        <v>829.15413994718995</v>
      </c>
      <c r="H33" s="180">
        <v>13374.3</v>
      </c>
      <c r="I33" s="179">
        <v>456.75</v>
      </c>
      <c r="J33" s="180">
        <v>551.25</v>
      </c>
      <c r="K33" s="156">
        <v>508.90070403218465</v>
      </c>
      <c r="L33" s="180">
        <v>28295.599999999999</v>
      </c>
      <c r="M33" s="179">
        <v>745.5</v>
      </c>
      <c r="N33" s="180">
        <v>966</v>
      </c>
      <c r="O33" s="156">
        <v>855.98444534226041</v>
      </c>
      <c r="P33" s="180">
        <v>29105.4</v>
      </c>
      <c r="Q33" s="179">
        <v>687.75</v>
      </c>
      <c r="R33" s="180">
        <v>850.5</v>
      </c>
      <c r="S33" s="156">
        <v>770.39023649203511</v>
      </c>
      <c r="T33" s="180">
        <v>28538.7</v>
      </c>
    </row>
    <row r="34" spans="2:21" ht="11.1" customHeight="1" x14ac:dyDescent="0.15">
      <c r="B34" s="179"/>
      <c r="C34" s="297">
        <v>41022</v>
      </c>
      <c r="E34" s="179">
        <v>735</v>
      </c>
      <c r="F34" s="180">
        <v>945</v>
      </c>
      <c r="G34" s="156">
        <v>839.6737948650773</v>
      </c>
      <c r="H34" s="180">
        <v>45307.6</v>
      </c>
      <c r="I34" s="179">
        <v>462</v>
      </c>
      <c r="J34" s="180">
        <v>556.5</v>
      </c>
      <c r="K34" s="156">
        <v>519.41951535029659</v>
      </c>
      <c r="L34" s="180">
        <v>82055.5</v>
      </c>
      <c r="M34" s="179">
        <v>756</v>
      </c>
      <c r="N34" s="180">
        <v>980.07</v>
      </c>
      <c r="O34" s="156">
        <v>871.52790437154226</v>
      </c>
      <c r="P34" s="180">
        <v>81138.100000000006</v>
      </c>
      <c r="Q34" s="179">
        <v>703.5</v>
      </c>
      <c r="R34" s="180">
        <v>861</v>
      </c>
      <c r="S34" s="156">
        <v>782.74211394247607</v>
      </c>
      <c r="T34" s="180">
        <v>83932.3</v>
      </c>
    </row>
    <row r="35" spans="2:21" ht="11.1" customHeight="1" x14ac:dyDescent="0.15">
      <c r="B35" s="179"/>
      <c r="C35" s="297">
        <v>41023</v>
      </c>
      <c r="E35" s="179">
        <v>740.14499999999998</v>
      </c>
      <c r="F35" s="180">
        <v>945</v>
      </c>
      <c r="G35" s="156">
        <v>844.76762294313028</v>
      </c>
      <c r="H35" s="180">
        <v>17766.599999999999</v>
      </c>
      <c r="I35" s="179">
        <v>462</v>
      </c>
      <c r="J35" s="180">
        <v>559.65</v>
      </c>
      <c r="K35" s="156">
        <v>521.62251294300233</v>
      </c>
      <c r="L35" s="180">
        <v>30725.9</v>
      </c>
      <c r="M35" s="179">
        <v>756</v>
      </c>
      <c r="N35" s="180">
        <v>997.5</v>
      </c>
      <c r="O35" s="156">
        <v>879.6825826948234</v>
      </c>
      <c r="P35" s="180">
        <v>23087.7</v>
      </c>
      <c r="Q35" s="179">
        <v>714</v>
      </c>
      <c r="R35" s="180">
        <v>861</v>
      </c>
      <c r="S35" s="156">
        <v>787.72393764096387</v>
      </c>
      <c r="T35" s="180">
        <v>24206.799999999999</v>
      </c>
    </row>
    <row r="36" spans="2:21" ht="11.1" customHeight="1" x14ac:dyDescent="0.15">
      <c r="B36" s="179"/>
      <c r="C36" s="297">
        <v>41024</v>
      </c>
      <c r="E36" s="179">
        <v>745.5</v>
      </c>
      <c r="F36" s="180">
        <v>946.05000000000007</v>
      </c>
      <c r="G36" s="156">
        <v>845.99438442976043</v>
      </c>
      <c r="H36" s="180">
        <v>19086</v>
      </c>
      <c r="I36" s="179">
        <v>462</v>
      </c>
      <c r="J36" s="180">
        <v>546</v>
      </c>
      <c r="K36" s="156">
        <v>518.16335521580743</v>
      </c>
      <c r="L36" s="180">
        <v>39764.300000000003</v>
      </c>
      <c r="M36" s="179">
        <v>756</v>
      </c>
      <c r="N36" s="180">
        <v>997.5</v>
      </c>
      <c r="O36" s="156">
        <v>881.93086505967028</v>
      </c>
      <c r="P36" s="180">
        <v>37204.6</v>
      </c>
      <c r="Q36" s="179">
        <v>714</v>
      </c>
      <c r="R36" s="180">
        <v>861</v>
      </c>
      <c r="S36" s="156">
        <v>788.29337722815012</v>
      </c>
      <c r="T36" s="180">
        <v>47587.1</v>
      </c>
    </row>
    <row r="37" spans="2:21" ht="11.1" customHeight="1" x14ac:dyDescent="0.15">
      <c r="B37" s="179"/>
      <c r="C37" s="297">
        <v>41025</v>
      </c>
      <c r="D37" s="156"/>
      <c r="E37" s="179">
        <v>735</v>
      </c>
      <c r="F37" s="180">
        <v>937.96500000000003</v>
      </c>
      <c r="G37" s="156">
        <v>835.13065881486909</v>
      </c>
      <c r="H37" s="180">
        <v>17554.599999999999</v>
      </c>
      <c r="I37" s="179">
        <v>456.75</v>
      </c>
      <c r="J37" s="180">
        <v>546</v>
      </c>
      <c r="K37" s="156">
        <v>510.36858369657136</v>
      </c>
      <c r="L37" s="180">
        <v>31675.5</v>
      </c>
      <c r="M37" s="179">
        <v>749.7</v>
      </c>
      <c r="N37" s="180">
        <v>992.25</v>
      </c>
      <c r="O37" s="156">
        <v>869.12844271526558</v>
      </c>
      <c r="P37" s="180">
        <v>25685.9</v>
      </c>
      <c r="Q37" s="179">
        <v>708.75</v>
      </c>
      <c r="R37" s="180">
        <v>856.80000000000007</v>
      </c>
      <c r="S37" s="156">
        <v>780.01124156882383</v>
      </c>
      <c r="T37" s="180">
        <v>31750.1</v>
      </c>
    </row>
    <row r="38" spans="2:21" ht="14.25" customHeight="1" x14ac:dyDescent="0.15">
      <c r="B38" s="179"/>
      <c r="C38" s="297">
        <v>41026</v>
      </c>
      <c r="D38" s="156"/>
      <c r="E38" s="179">
        <v>735</v>
      </c>
      <c r="F38" s="179">
        <v>945</v>
      </c>
      <c r="G38" s="180">
        <v>837.69494632447959</v>
      </c>
      <c r="H38" s="156">
        <v>12571.4</v>
      </c>
      <c r="I38" s="179">
        <v>462</v>
      </c>
      <c r="J38" s="179">
        <v>546</v>
      </c>
      <c r="K38" s="179">
        <v>512.16864292092828</v>
      </c>
      <c r="L38" s="179">
        <v>28757</v>
      </c>
      <c r="M38" s="179">
        <v>756</v>
      </c>
      <c r="N38" s="179">
        <v>1008</v>
      </c>
      <c r="O38" s="179">
        <v>886.21140703088292</v>
      </c>
      <c r="P38" s="179">
        <v>19374.900000000001</v>
      </c>
      <c r="Q38" s="179">
        <v>708.75</v>
      </c>
      <c r="R38" s="179">
        <v>892.5</v>
      </c>
      <c r="S38" s="179">
        <v>792.56784703715164</v>
      </c>
      <c r="T38" s="180">
        <v>23157.4</v>
      </c>
      <c r="U38" s="179"/>
    </row>
    <row r="39" spans="2:21" x14ac:dyDescent="0.15">
      <c r="B39" s="264"/>
      <c r="C39" s="297"/>
      <c r="D39" s="18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4"/>
    </row>
    <row r="40" spans="2:21" x14ac:dyDescent="0.15">
      <c r="B40" s="318"/>
      <c r="C40" s="319"/>
      <c r="D40" s="185"/>
      <c r="E40" s="188"/>
      <c r="F40" s="188"/>
      <c r="G40" s="185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5"/>
    </row>
    <row r="41" spans="2:21" x14ac:dyDescent="0.15">
      <c r="B41" s="200" t="s">
        <v>105</v>
      </c>
      <c r="C41" s="157" t="s">
        <v>219</v>
      </c>
    </row>
    <row r="42" spans="2:21" x14ac:dyDescent="0.15">
      <c r="B42" s="241" t="s">
        <v>107</v>
      </c>
      <c r="C42" s="157" t="s">
        <v>108</v>
      </c>
      <c r="T42" s="156"/>
      <c r="U42" s="156"/>
    </row>
    <row r="43" spans="2:21" x14ac:dyDescent="0.15">
      <c r="T43" s="156"/>
      <c r="U43" s="156"/>
    </row>
    <row r="44" spans="2:21" x14ac:dyDescent="0.15">
      <c r="T44" s="156"/>
      <c r="U44" s="156"/>
    </row>
    <row r="45" spans="2:21" x14ac:dyDescent="0.15">
      <c r="T45" s="156"/>
      <c r="U45" s="156"/>
    </row>
    <row r="46" spans="2:21" x14ac:dyDescent="0.15">
      <c r="T46" s="156"/>
      <c r="U46" s="156"/>
    </row>
    <row r="47" spans="2:21" x14ac:dyDescent="0.15">
      <c r="T47" s="156"/>
      <c r="U47" s="156"/>
    </row>
    <row r="48" spans="2:21" x14ac:dyDescent="0.15">
      <c r="T48" s="156"/>
      <c r="U48" s="156"/>
    </row>
    <row r="49" spans="20:21" x14ac:dyDescent="0.15">
      <c r="T49" s="156"/>
      <c r="U49" s="156"/>
    </row>
    <row r="50" spans="20:21" x14ac:dyDescent="0.15">
      <c r="T50" s="156"/>
      <c r="U50" s="156"/>
    </row>
    <row r="51" spans="20:21" x14ac:dyDescent="0.15">
      <c r="T51" s="156"/>
      <c r="U51" s="156"/>
    </row>
    <row r="52" spans="20:21" x14ac:dyDescent="0.15">
      <c r="T52" s="156"/>
      <c r="U52" s="15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8.625" style="157" customWidth="1"/>
    <col min="4" max="4" width="2.625" style="157" customWidth="1"/>
    <col min="5" max="7" width="7.625" style="157" customWidth="1"/>
    <col min="8" max="8" width="10.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7" width="7.5" style="157"/>
    <col min="18" max="18" width="9" style="157" customWidth="1"/>
    <col min="19" max="19" width="6.375" style="157" customWidth="1"/>
    <col min="20" max="20" width="7.25" style="157" customWidth="1"/>
    <col min="21" max="21" width="7.5" style="157"/>
    <col min="22" max="22" width="9.125" style="157" customWidth="1"/>
    <col min="23" max="23" width="7.375" style="157" customWidth="1"/>
    <col min="24" max="16384" width="7.5" style="157"/>
  </cols>
  <sheetData>
    <row r="3" spans="2:29" ht="13.5" customHeight="1" x14ac:dyDescent="0.15">
      <c r="B3" s="157" t="s">
        <v>220</v>
      </c>
    </row>
    <row r="4" spans="2:29" ht="13.5" customHeight="1" x14ac:dyDescent="0.15">
      <c r="P4" s="158" t="s">
        <v>221</v>
      </c>
      <c r="R4" s="156"/>
    </row>
    <row r="5" spans="2:29" ht="6" customHeight="1" x14ac:dyDescent="0.15">
      <c r="B5" s="173"/>
      <c r="C5" s="173"/>
      <c r="D5" s="173"/>
      <c r="E5" s="173"/>
      <c r="F5" s="173"/>
      <c r="G5" s="173"/>
      <c r="H5" s="173"/>
      <c r="I5" s="156"/>
      <c r="R5" s="156"/>
    </row>
    <row r="6" spans="2:29" ht="13.5" customHeight="1" x14ac:dyDescent="0.15">
      <c r="B6" s="159"/>
      <c r="C6" s="160" t="s">
        <v>85</v>
      </c>
      <c r="D6" s="161"/>
      <c r="E6" s="726" t="s">
        <v>222</v>
      </c>
      <c r="F6" s="727"/>
      <c r="G6" s="727"/>
      <c r="H6" s="728"/>
      <c r="I6" s="726" t="s">
        <v>223</v>
      </c>
      <c r="J6" s="727"/>
      <c r="K6" s="727"/>
      <c r="L6" s="728"/>
      <c r="M6" s="726" t="s">
        <v>224</v>
      </c>
      <c r="N6" s="727"/>
      <c r="O6" s="727"/>
      <c r="P6" s="728"/>
      <c r="R6" s="177"/>
      <c r="S6" s="165"/>
      <c r="T6" s="165"/>
      <c r="U6" s="165"/>
      <c r="V6" s="156"/>
      <c r="W6" s="156"/>
    </row>
    <row r="7" spans="2:29" ht="13.5" x14ac:dyDescent="0.15">
      <c r="B7" s="172" t="s">
        <v>213</v>
      </c>
      <c r="C7" s="173"/>
      <c r="D7" s="173"/>
      <c r="E7" s="160" t="s">
        <v>217</v>
      </c>
      <c r="F7" s="280" t="s">
        <v>218</v>
      </c>
      <c r="G7" s="162" t="s">
        <v>171</v>
      </c>
      <c r="H7" s="280" t="s">
        <v>216</v>
      </c>
      <c r="I7" s="160" t="s">
        <v>217</v>
      </c>
      <c r="J7" s="280" t="s">
        <v>218</v>
      </c>
      <c r="K7" s="162" t="s">
        <v>171</v>
      </c>
      <c r="L7" s="280" t="s">
        <v>172</v>
      </c>
      <c r="M7" s="160" t="s">
        <v>217</v>
      </c>
      <c r="N7" s="280" t="s">
        <v>218</v>
      </c>
      <c r="O7" s="162" t="s">
        <v>171</v>
      </c>
      <c r="P7" s="280" t="s">
        <v>216</v>
      </c>
      <c r="R7" s="156"/>
      <c r="S7" s="177"/>
      <c r="T7" s="177"/>
      <c r="U7" s="177"/>
      <c r="V7" s="156"/>
      <c r="W7" s="156"/>
    </row>
    <row r="8" spans="2:29" ht="13.5" x14ac:dyDescent="0.15">
      <c r="B8" s="179" t="s">
        <v>0</v>
      </c>
      <c r="C8" s="156">
        <v>21</v>
      </c>
      <c r="D8" s="156"/>
      <c r="E8" s="179">
        <v>389</v>
      </c>
      <c r="F8" s="180">
        <v>662</v>
      </c>
      <c r="G8" s="156">
        <v>510</v>
      </c>
      <c r="H8" s="180">
        <v>17671017</v>
      </c>
      <c r="I8" s="179">
        <v>840</v>
      </c>
      <c r="J8" s="180">
        <v>1247</v>
      </c>
      <c r="K8" s="156">
        <v>1032</v>
      </c>
      <c r="L8" s="180">
        <v>1238052</v>
      </c>
      <c r="M8" s="179">
        <v>515</v>
      </c>
      <c r="N8" s="180">
        <v>819</v>
      </c>
      <c r="O8" s="156">
        <v>628</v>
      </c>
      <c r="P8" s="180">
        <v>44705846</v>
      </c>
      <c r="R8" s="156"/>
      <c r="S8" s="177"/>
      <c r="T8" s="177"/>
      <c r="U8" s="177"/>
      <c r="V8" s="156"/>
      <c r="W8" s="156"/>
      <c r="X8" s="156"/>
      <c r="Y8" s="156"/>
      <c r="Z8" s="156"/>
      <c r="AA8" s="156"/>
      <c r="AB8" s="156"/>
      <c r="AC8" s="156"/>
    </row>
    <row r="9" spans="2:29" ht="13.5" x14ac:dyDescent="0.15">
      <c r="B9" s="179"/>
      <c r="C9" s="156">
        <v>22</v>
      </c>
      <c r="D9" s="184"/>
      <c r="E9" s="180">
        <v>410</v>
      </c>
      <c r="F9" s="180">
        <v>683</v>
      </c>
      <c r="G9" s="180">
        <v>529</v>
      </c>
      <c r="H9" s="180">
        <v>17506025</v>
      </c>
      <c r="I9" s="180">
        <v>840</v>
      </c>
      <c r="J9" s="180">
        <v>1217</v>
      </c>
      <c r="K9" s="180">
        <v>1003</v>
      </c>
      <c r="L9" s="180">
        <v>1230762</v>
      </c>
      <c r="M9" s="180">
        <v>545</v>
      </c>
      <c r="N9" s="180">
        <v>834</v>
      </c>
      <c r="O9" s="180">
        <v>682</v>
      </c>
      <c r="P9" s="180">
        <v>47469421</v>
      </c>
      <c r="R9" s="156"/>
      <c r="S9" s="177"/>
      <c r="T9" s="177"/>
      <c r="U9" s="177"/>
      <c r="V9" s="156"/>
      <c r="W9" s="156"/>
      <c r="X9" s="156"/>
      <c r="Y9" s="156"/>
      <c r="Z9" s="156"/>
      <c r="AA9" s="156"/>
      <c r="AB9" s="156"/>
      <c r="AC9" s="156"/>
    </row>
    <row r="10" spans="2:29" ht="13.5" x14ac:dyDescent="0.15">
      <c r="B10" s="172"/>
      <c r="C10" s="173">
        <v>23</v>
      </c>
      <c r="D10" s="185"/>
      <c r="E10" s="186">
        <v>441</v>
      </c>
      <c r="F10" s="186">
        <v>759.15</v>
      </c>
      <c r="G10" s="186">
        <v>578.73838852270842</v>
      </c>
      <c r="H10" s="186">
        <v>14375920.499999994</v>
      </c>
      <c r="I10" s="186">
        <v>824.25</v>
      </c>
      <c r="J10" s="186">
        <v>1317.2250000000001</v>
      </c>
      <c r="K10" s="186">
        <v>1038.7745773000727</v>
      </c>
      <c r="L10" s="186">
        <v>1071770.5000000002</v>
      </c>
      <c r="M10" s="186">
        <v>514.5</v>
      </c>
      <c r="N10" s="186">
        <v>903</v>
      </c>
      <c r="O10" s="186">
        <v>717.10639706480561</v>
      </c>
      <c r="P10" s="187">
        <v>43680898.499999978</v>
      </c>
      <c r="R10" s="177"/>
      <c r="S10" s="177"/>
      <c r="T10" s="177"/>
      <c r="U10" s="177"/>
      <c r="V10" s="156"/>
      <c r="W10" s="156"/>
      <c r="X10" s="156"/>
      <c r="Y10" s="156"/>
      <c r="Z10" s="156"/>
      <c r="AA10" s="156"/>
      <c r="AB10" s="156"/>
      <c r="AC10" s="156"/>
    </row>
    <row r="11" spans="2:29" ht="13.5" x14ac:dyDescent="0.15">
      <c r="B11" s="179" t="s">
        <v>97</v>
      </c>
      <c r="C11" s="156">
        <v>8</v>
      </c>
      <c r="D11" s="184" t="s">
        <v>98</v>
      </c>
      <c r="E11" s="180">
        <v>546</v>
      </c>
      <c r="F11" s="180">
        <v>682.5</v>
      </c>
      <c r="G11" s="180">
        <v>604.11254774500333</v>
      </c>
      <c r="H11" s="180">
        <v>1065704.2000000002</v>
      </c>
      <c r="I11" s="180">
        <v>976.5</v>
      </c>
      <c r="J11" s="180">
        <v>1260</v>
      </c>
      <c r="K11" s="180">
        <v>1130.9876265917246</v>
      </c>
      <c r="L11" s="180">
        <v>87084.799999999988</v>
      </c>
      <c r="M11" s="180">
        <v>703.5</v>
      </c>
      <c r="N11" s="180">
        <v>792.75</v>
      </c>
      <c r="O11" s="180">
        <v>744.37696317548512</v>
      </c>
      <c r="P11" s="184">
        <v>3771071.9000000004</v>
      </c>
      <c r="R11" s="165"/>
      <c r="S11" s="177"/>
      <c r="T11" s="177"/>
      <c r="U11" s="177"/>
      <c r="V11" s="177"/>
      <c r="W11" s="156"/>
      <c r="X11" s="156"/>
      <c r="Y11" s="156"/>
      <c r="Z11" s="156"/>
      <c r="AA11" s="156"/>
      <c r="AB11" s="156"/>
      <c r="AC11" s="156"/>
    </row>
    <row r="12" spans="2:29" ht="13.5" x14ac:dyDescent="0.15">
      <c r="B12" s="179"/>
      <c r="C12" s="156">
        <v>9</v>
      </c>
      <c r="D12" s="184"/>
      <c r="E12" s="180">
        <v>493.5</v>
      </c>
      <c r="F12" s="180">
        <v>651</v>
      </c>
      <c r="G12" s="180">
        <v>588.62466056162827</v>
      </c>
      <c r="H12" s="180">
        <v>1083797.1000000003</v>
      </c>
      <c r="I12" s="180">
        <v>934.5</v>
      </c>
      <c r="J12" s="180">
        <v>1260</v>
      </c>
      <c r="K12" s="180">
        <v>1085.3653581760377</v>
      </c>
      <c r="L12" s="180">
        <v>83845.39999999998</v>
      </c>
      <c r="M12" s="180">
        <v>595.35</v>
      </c>
      <c r="N12" s="180">
        <v>767.55000000000007</v>
      </c>
      <c r="O12" s="180">
        <v>710.39292066385121</v>
      </c>
      <c r="P12" s="180">
        <v>3006137.9</v>
      </c>
      <c r="R12" s="165"/>
      <c r="S12" s="177"/>
      <c r="T12" s="177"/>
      <c r="U12" s="177"/>
      <c r="V12" s="177"/>
      <c r="W12" s="156"/>
      <c r="X12" s="156"/>
      <c r="Y12" s="156"/>
      <c r="Z12" s="156"/>
      <c r="AA12" s="156"/>
      <c r="AB12" s="156"/>
      <c r="AC12" s="156"/>
    </row>
    <row r="13" spans="2:29" x14ac:dyDescent="0.15">
      <c r="B13" s="179"/>
      <c r="C13" s="156">
        <v>10</v>
      </c>
      <c r="D13" s="184"/>
      <c r="E13" s="180">
        <v>441</v>
      </c>
      <c r="F13" s="180">
        <v>598.5</v>
      </c>
      <c r="G13" s="180">
        <v>507.64756074771327</v>
      </c>
      <c r="H13" s="180">
        <v>1288700.1999999997</v>
      </c>
      <c r="I13" s="180">
        <v>824.25</v>
      </c>
      <c r="J13" s="180">
        <v>1150.8</v>
      </c>
      <c r="K13" s="180">
        <v>951.9149390748679</v>
      </c>
      <c r="L13" s="180">
        <v>90943.10000000002</v>
      </c>
      <c r="M13" s="180">
        <v>523.95000000000005</v>
      </c>
      <c r="N13" s="180">
        <v>654.15</v>
      </c>
      <c r="O13" s="180">
        <v>573.46600466697555</v>
      </c>
      <c r="P13" s="184">
        <v>3653580.9999999995</v>
      </c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</row>
    <row r="14" spans="2:29" x14ac:dyDescent="0.15">
      <c r="B14" s="179"/>
      <c r="C14" s="156">
        <v>11</v>
      </c>
      <c r="D14" s="184"/>
      <c r="E14" s="180">
        <v>441</v>
      </c>
      <c r="F14" s="180">
        <v>599.55000000000007</v>
      </c>
      <c r="G14" s="180">
        <v>516.88018401053523</v>
      </c>
      <c r="H14" s="180">
        <v>1253797.6999999997</v>
      </c>
      <c r="I14" s="180">
        <v>829.5</v>
      </c>
      <c r="J14" s="180">
        <v>1102.5</v>
      </c>
      <c r="K14" s="180">
        <v>969.97972027972003</v>
      </c>
      <c r="L14" s="180">
        <v>90886.60000000002</v>
      </c>
      <c r="M14" s="180">
        <v>514.5</v>
      </c>
      <c r="N14" s="180">
        <v>674.1</v>
      </c>
      <c r="O14" s="180">
        <v>598.26304101038545</v>
      </c>
      <c r="P14" s="184">
        <v>3911227.2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2:29" x14ac:dyDescent="0.15">
      <c r="B15" s="179"/>
      <c r="C15" s="156">
        <v>12</v>
      </c>
      <c r="D15" s="184"/>
      <c r="E15" s="180">
        <v>456.75</v>
      </c>
      <c r="F15" s="180">
        <v>635.25</v>
      </c>
      <c r="G15" s="184">
        <v>549.78854418473816</v>
      </c>
      <c r="H15" s="180">
        <v>1175341.5</v>
      </c>
      <c r="I15" s="180">
        <v>861</v>
      </c>
      <c r="J15" s="180">
        <v>1207.5</v>
      </c>
      <c r="K15" s="180">
        <v>1032.9519725112084</v>
      </c>
      <c r="L15" s="180">
        <v>100283.6</v>
      </c>
      <c r="M15" s="180">
        <v>576.45000000000005</v>
      </c>
      <c r="N15" s="180">
        <v>755.26499999999999</v>
      </c>
      <c r="O15" s="180">
        <v>682.21788169048102</v>
      </c>
      <c r="P15" s="184">
        <v>3696950.7</v>
      </c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</row>
    <row r="16" spans="2:29" x14ac:dyDescent="0.15">
      <c r="B16" s="179" t="s">
        <v>99</v>
      </c>
      <c r="C16" s="156">
        <v>1</v>
      </c>
      <c r="D16" s="184" t="s">
        <v>98</v>
      </c>
      <c r="E16" s="180">
        <v>446.25</v>
      </c>
      <c r="F16" s="180">
        <v>598.5</v>
      </c>
      <c r="G16" s="180">
        <v>525.77570452760267</v>
      </c>
      <c r="H16" s="180">
        <v>1078647.1000000001</v>
      </c>
      <c r="I16" s="180">
        <v>814.80000000000007</v>
      </c>
      <c r="J16" s="180">
        <v>1155</v>
      </c>
      <c r="K16" s="180">
        <v>969.75255748084055</v>
      </c>
      <c r="L16" s="180">
        <v>76129.899999999994</v>
      </c>
      <c r="M16" s="180">
        <v>567</v>
      </c>
      <c r="N16" s="180">
        <v>756</v>
      </c>
      <c r="O16" s="180">
        <v>682.01816044676434</v>
      </c>
      <c r="P16" s="184">
        <v>3797400.7000000007</v>
      </c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2:29" x14ac:dyDescent="0.15">
      <c r="B17" s="179"/>
      <c r="C17" s="156">
        <v>2</v>
      </c>
      <c r="D17" s="184"/>
      <c r="E17" s="180">
        <v>446.25</v>
      </c>
      <c r="F17" s="180">
        <v>605.53500000000008</v>
      </c>
      <c r="G17" s="180">
        <v>535.37924708782225</v>
      </c>
      <c r="H17" s="180">
        <v>1272062.0999999996</v>
      </c>
      <c r="I17" s="180">
        <v>787.5</v>
      </c>
      <c r="J17" s="180">
        <v>1151.01</v>
      </c>
      <c r="K17" s="180">
        <v>954.37191081130641</v>
      </c>
      <c r="L17" s="180">
        <v>85250.599999999991</v>
      </c>
      <c r="M17" s="180">
        <v>565.95000000000005</v>
      </c>
      <c r="N17" s="180">
        <v>740.25</v>
      </c>
      <c r="O17" s="180">
        <v>658.85865834649428</v>
      </c>
      <c r="P17" s="180">
        <v>3682965.5</v>
      </c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</row>
    <row r="18" spans="2:29" x14ac:dyDescent="0.15">
      <c r="B18" s="179"/>
      <c r="C18" s="156">
        <v>3</v>
      </c>
      <c r="D18" s="184"/>
      <c r="E18" s="180">
        <v>430.5</v>
      </c>
      <c r="F18" s="180">
        <v>588</v>
      </c>
      <c r="G18" s="180">
        <v>512.44556235032451</v>
      </c>
      <c r="H18" s="180">
        <v>1184633.4000000001</v>
      </c>
      <c r="I18" s="180">
        <v>787.5</v>
      </c>
      <c r="J18" s="180">
        <v>1106.28</v>
      </c>
      <c r="K18" s="180">
        <v>935.40314105367622</v>
      </c>
      <c r="L18" s="180">
        <v>88768.099999999977</v>
      </c>
      <c r="M18" s="180">
        <v>551.25</v>
      </c>
      <c r="N18" s="180">
        <v>735</v>
      </c>
      <c r="O18" s="180">
        <v>631.30272977892537</v>
      </c>
      <c r="P18" s="184">
        <v>3732939.4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2:29" x14ac:dyDescent="0.15">
      <c r="B19" s="172"/>
      <c r="C19" s="173">
        <v>4</v>
      </c>
      <c r="D19" s="185"/>
      <c r="E19" s="188">
        <v>423.15000000000003</v>
      </c>
      <c r="F19" s="188">
        <v>577.5</v>
      </c>
      <c r="G19" s="188">
        <v>504.51296106418977</v>
      </c>
      <c r="H19" s="188">
        <v>1240284.2</v>
      </c>
      <c r="I19" s="188">
        <v>798</v>
      </c>
      <c r="J19" s="188">
        <v>1071</v>
      </c>
      <c r="K19" s="188">
        <v>926.29931541104941</v>
      </c>
      <c r="L19" s="188">
        <v>90564</v>
      </c>
      <c r="M19" s="188">
        <v>556.5</v>
      </c>
      <c r="N19" s="188">
        <v>717.99</v>
      </c>
      <c r="O19" s="188">
        <v>628.55900781776381</v>
      </c>
      <c r="P19" s="185">
        <v>3260312.4000000008</v>
      </c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2:29" ht="11.1" customHeight="1" x14ac:dyDescent="0.15">
      <c r="B20" s="169"/>
      <c r="C20" s="297">
        <v>41001</v>
      </c>
      <c r="E20" s="230">
        <v>430.5</v>
      </c>
      <c r="F20" s="230">
        <v>546</v>
      </c>
      <c r="G20" s="230">
        <v>491.85279434715079</v>
      </c>
      <c r="H20" s="180">
        <v>106429.2</v>
      </c>
      <c r="I20" s="230">
        <v>798</v>
      </c>
      <c r="J20" s="230">
        <v>1029</v>
      </c>
      <c r="K20" s="230">
        <v>932.41306446422823</v>
      </c>
      <c r="L20" s="180">
        <v>13786</v>
      </c>
      <c r="M20" s="230">
        <v>556.5</v>
      </c>
      <c r="N20" s="230">
        <v>677.14499999999998</v>
      </c>
      <c r="O20" s="230">
        <v>605.20564393586494</v>
      </c>
      <c r="P20" s="180">
        <v>350821.1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2:29" ht="11.1" customHeight="1" x14ac:dyDescent="0.15">
      <c r="B21" s="179"/>
      <c r="C21" s="297">
        <v>41002</v>
      </c>
      <c r="E21" s="179">
        <v>423.15000000000003</v>
      </c>
      <c r="F21" s="180">
        <v>540.75</v>
      </c>
      <c r="G21" s="156">
        <v>483.03303301354015</v>
      </c>
      <c r="H21" s="180">
        <v>39811</v>
      </c>
      <c r="I21" s="179">
        <v>798</v>
      </c>
      <c r="J21" s="180">
        <v>1029</v>
      </c>
      <c r="K21" s="156">
        <v>925.68221407288536</v>
      </c>
      <c r="L21" s="180">
        <v>2082.8000000000002</v>
      </c>
      <c r="M21" s="179">
        <v>560.70000000000005</v>
      </c>
      <c r="N21" s="180">
        <v>680.4</v>
      </c>
      <c r="O21" s="156">
        <v>612.73085405777965</v>
      </c>
      <c r="P21" s="180">
        <v>80442.600000000006</v>
      </c>
      <c r="R21" s="156"/>
      <c r="S21" s="156"/>
      <c r="T21" s="156"/>
      <c r="U21" s="156"/>
      <c r="V21" s="156"/>
      <c r="W21" s="156"/>
      <c r="X21" s="156"/>
      <c r="Y21" s="156"/>
      <c r="Z21" s="156"/>
    </row>
    <row r="22" spans="2:29" ht="11.1" customHeight="1" x14ac:dyDescent="0.15">
      <c r="B22" s="179"/>
      <c r="C22" s="297">
        <v>41003</v>
      </c>
      <c r="E22" s="179">
        <v>430.5</v>
      </c>
      <c r="F22" s="180">
        <v>549.99</v>
      </c>
      <c r="G22" s="156">
        <v>491.59610083585261</v>
      </c>
      <c r="H22" s="180">
        <v>39056.800000000003</v>
      </c>
      <c r="I22" s="179">
        <v>819</v>
      </c>
      <c r="J22" s="180">
        <v>1050</v>
      </c>
      <c r="K22" s="156">
        <v>939.12563200703471</v>
      </c>
      <c r="L22" s="180">
        <v>2171.3000000000002</v>
      </c>
      <c r="M22" s="179">
        <v>567</v>
      </c>
      <c r="N22" s="180">
        <v>693</v>
      </c>
      <c r="O22" s="156">
        <v>622.80749817954904</v>
      </c>
      <c r="P22" s="180">
        <v>130706.2</v>
      </c>
      <c r="R22" s="156"/>
      <c r="S22" s="156"/>
      <c r="T22" s="156"/>
      <c r="U22" s="156"/>
      <c r="V22" s="156"/>
      <c r="W22" s="156"/>
      <c r="X22" s="156"/>
      <c r="Y22" s="156"/>
      <c r="Z22" s="156"/>
    </row>
    <row r="23" spans="2:29" ht="11.1" customHeight="1" x14ac:dyDescent="0.15">
      <c r="B23" s="179"/>
      <c r="C23" s="297">
        <v>41004</v>
      </c>
      <c r="E23" s="179">
        <v>430.5</v>
      </c>
      <c r="F23" s="180">
        <v>549.99</v>
      </c>
      <c r="G23" s="156">
        <v>494.72396881287739</v>
      </c>
      <c r="H23" s="180">
        <v>12753.3</v>
      </c>
      <c r="I23" s="179">
        <v>829.5</v>
      </c>
      <c r="J23" s="180">
        <v>1050</v>
      </c>
      <c r="K23" s="156">
        <v>939.46962477665238</v>
      </c>
      <c r="L23" s="180">
        <v>791.2</v>
      </c>
      <c r="M23" s="179">
        <v>580.65</v>
      </c>
      <c r="N23" s="180">
        <v>698.25</v>
      </c>
      <c r="O23" s="156">
        <v>630.45379475890775</v>
      </c>
      <c r="P23" s="180">
        <v>16877.5</v>
      </c>
      <c r="R23" s="156"/>
      <c r="S23" s="156"/>
      <c r="T23" s="156"/>
      <c r="U23" s="156"/>
      <c r="V23" s="156"/>
      <c r="W23" s="156"/>
      <c r="X23" s="156"/>
      <c r="Y23" s="156"/>
      <c r="Z23" s="156"/>
    </row>
    <row r="24" spans="2:29" ht="11.1" customHeight="1" x14ac:dyDescent="0.15">
      <c r="B24" s="179"/>
      <c r="C24" s="297">
        <v>41005</v>
      </c>
      <c r="E24" s="179">
        <v>430.5</v>
      </c>
      <c r="F24" s="180">
        <v>546</v>
      </c>
      <c r="G24" s="156">
        <v>488.10715890917839</v>
      </c>
      <c r="H24" s="180">
        <v>29959.7</v>
      </c>
      <c r="I24" s="179">
        <v>808.5</v>
      </c>
      <c r="J24" s="180">
        <v>1029</v>
      </c>
      <c r="K24" s="156">
        <v>922.1120976692564</v>
      </c>
      <c r="L24" s="180">
        <v>1178.9000000000001</v>
      </c>
      <c r="M24" s="179">
        <v>574.35</v>
      </c>
      <c r="N24" s="180">
        <v>683.55000000000007</v>
      </c>
      <c r="O24" s="156">
        <v>618.45540794993576</v>
      </c>
      <c r="P24" s="180">
        <v>57140.3</v>
      </c>
    </row>
    <row r="25" spans="2:29" ht="11.1" customHeight="1" x14ac:dyDescent="0.15">
      <c r="B25" s="179"/>
      <c r="C25" s="297">
        <v>41008</v>
      </c>
      <c r="E25" s="179">
        <v>430.5</v>
      </c>
      <c r="F25" s="180">
        <v>546</v>
      </c>
      <c r="G25" s="156">
        <v>487.99903009117679</v>
      </c>
      <c r="H25" s="180">
        <v>161198.20000000001</v>
      </c>
      <c r="I25" s="179">
        <v>808.5</v>
      </c>
      <c r="J25" s="180">
        <v>1029</v>
      </c>
      <c r="K25" s="156">
        <v>918.76250413496552</v>
      </c>
      <c r="L25" s="180">
        <v>9554</v>
      </c>
      <c r="M25" s="179">
        <v>572.25</v>
      </c>
      <c r="N25" s="180">
        <v>680.4</v>
      </c>
      <c r="O25" s="156">
        <v>616.78659190809924</v>
      </c>
      <c r="P25" s="180">
        <v>460439.3</v>
      </c>
    </row>
    <row r="26" spans="2:29" ht="11.1" customHeight="1" x14ac:dyDescent="0.15">
      <c r="B26" s="179"/>
      <c r="C26" s="297">
        <v>41009</v>
      </c>
      <c r="E26" s="179">
        <v>451.5</v>
      </c>
      <c r="F26" s="180">
        <v>546</v>
      </c>
      <c r="G26" s="156">
        <v>496.72115096864502</v>
      </c>
      <c r="H26" s="180">
        <v>36589.699999999997</v>
      </c>
      <c r="I26" s="179">
        <v>819</v>
      </c>
      <c r="J26" s="180">
        <v>1039.5</v>
      </c>
      <c r="K26" s="156">
        <v>930.54151624548729</v>
      </c>
      <c r="L26" s="180">
        <v>1940.6</v>
      </c>
      <c r="M26" s="179">
        <v>575.4</v>
      </c>
      <c r="N26" s="180">
        <v>682.5</v>
      </c>
      <c r="O26" s="156">
        <v>622.8926633640009</v>
      </c>
      <c r="P26" s="180">
        <v>48280.9</v>
      </c>
    </row>
    <row r="27" spans="2:29" ht="11.1" customHeight="1" x14ac:dyDescent="0.15">
      <c r="B27" s="179"/>
      <c r="C27" s="297">
        <v>41010</v>
      </c>
      <c r="E27" s="179">
        <v>451.5</v>
      </c>
      <c r="F27" s="180">
        <v>546</v>
      </c>
      <c r="G27" s="156">
        <v>496.49163273864986</v>
      </c>
      <c r="H27" s="180">
        <v>49885.4</v>
      </c>
      <c r="I27" s="179">
        <v>819</v>
      </c>
      <c r="J27" s="180">
        <v>1008</v>
      </c>
      <c r="K27" s="156">
        <v>897.58519051042413</v>
      </c>
      <c r="L27" s="180">
        <v>3250.8</v>
      </c>
      <c r="M27" s="179">
        <v>574.35</v>
      </c>
      <c r="N27" s="180">
        <v>680.4</v>
      </c>
      <c r="O27" s="156">
        <v>617.32460410170359</v>
      </c>
      <c r="P27" s="180">
        <v>203678.6</v>
      </c>
    </row>
    <row r="28" spans="2:29" ht="11.1" customHeight="1" x14ac:dyDescent="0.15">
      <c r="B28" s="179"/>
      <c r="C28" s="297">
        <v>41011</v>
      </c>
      <c r="E28" s="179">
        <v>451.5</v>
      </c>
      <c r="F28" s="180">
        <v>546</v>
      </c>
      <c r="G28" s="156">
        <v>495.49879836810658</v>
      </c>
      <c r="H28" s="180">
        <v>51021.9</v>
      </c>
      <c r="I28" s="179">
        <v>813.64499999999998</v>
      </c>
      <c r="J28" s="180">
        <v>997.5</v>
      </c>
      <c r="K28" s="156">
        <v>897.64246916374339</v>
      </c>
      <c r="L28" s="180">
        <v>3539</v>
      </c>
      <c r="M28" s="179">
        <v>573.30000000000007</v>
      </c>
      <c r="N28" s="180">
        <v>686.7</v>
      </c>
      <c r="O28" s="156">
        <v>615.74299027852294</v>
      </c>
      <c r="P28" s="180">
        <v>209981.8</v>
      </c>
    </row>
    <row r="29" spans="2:29" ht="11.1" customHeight="1" x14ac:dyDescent="0.15">
      <c r="B29" s="179"/>
      <c r="C29" s="297">
        <v>41012</v>
      </c>
      <c r="E29" s="179">
        <v>451.5</v>
      </c>
      <c r="F29" s="180">
        <v>546</v>
      </c>
      <c r="G29" s="156">
        <v>500.04701573005173</v>
      </c>
      <c r="H29" s="180">
        <v>36220.400000000001</v>
      </c>
      <c r="I29" s="179">
        <v>819</v>
      </c>
      <c r="J29" s="180">
        <v>1009.0500000000001</v>
      </c>
      <c r="K29" s="156">
        <v>910.73310810810801</v>
      </c>
      <c r="L29" s="180">
        <v>4732</v>
      </c>
      <c r="M29" s="179">
        <v>574.35</v>
      </c>
      <c r="N29" s="180">
        <v>694.05000000000007</v>
      </c>
      <c r="O29" s="156">
        <v>626.35296139088143</v>
      </c>
      <c r="P29" s="180">
        <v>109683.5</v>
      </c>
    </row>
    <row r="30" spans="2:29" ht="11.1" customHeight="1" x14ac:dyDescent="0.15">
      <c r="B30" s="179"/>
      <c r="C30" s="297">
        <v>41015</v>
      </c>
      <c r="E30" s="179">
        <v>451.5</v>
      </c>
      <c r="F30" s="180">
        <v>546</v>
      </c>
      <c r="G30" s="156">
        <v>497.24321776233427</v>
      </c>
      <c r="H30" s="180">
        <v>146545.79999999999</v>
      </c>
      <c r="I30" s="179">
        <v>819</v>
      </c>
      <c r="J30" s="180">
        <v>1018.5</v>
      </c>
      <c r="K30" s="156">
        <v>913.35698702830177</v>
      </c>
      <c r="L30" s="180">
        <v>13455.2</v>
      </c>
      <c r="M30" s="179">
        <v>572.25</v>
      </c>
      <c r="N30" s="180">
        <v>693</v>
      </c>
      <c r="O30" s="156">
        <v>625.24407136780803</v>
      </c>
      <c r="P30" s="180">
        <v>325786.90000000002</v>
      </c>
    </row>
    <row r="31" spans="2:29" ht="11.1" customHeight="1" x14ac:dyDescent="0.15">
      <c r="B31" s="179"/>
      <c r="C31" s="297">
        <v>41016</v>
      </c>
      <c r="E31" s="179">
        <v>462</v>
      </c>
      <c r="F31" s="180">
        <v>561.75</v>
      </c>
      <c r="G31" s="156">
        <v>505.20017184632832</v>
      </c>
      <c r="H31" s="180">
        <v>40724.300000000003</v>
      </c>
      <c r="I31" s="179">
        <v>823.2</v>
      </c>
      <c r="J31" s="180">
        <v>1039.5</v>
      </c>
      <c r="K31" s="156">
        <v>930.06088751289997</v>
      </c>
      <c r="L31" s="180">
        <v>2239.4</v>
      </c>
      <c r="M31" s="179">
        <v>588</v>
      </c>
      <c r="N31" s="180">
        <v>703.5</v>
      </c>
      <c r="O31" s="156">
        <v>635.1629170591674</v>
      </c>
      <c r="P31" s="180">
        <v>65303.6</v>
      </c>
    </row>
    <row r="32" spans="2:29" ht="11.1" customHeight="1" x14ac:dyDescent="0.15">
      <c r="B32" s="179"/>
      <c r="C32" s="297">
        <v>41017</v>
      </c>
      <c r="E32" s="179">
        <v>462</v>
      </c>
      <c r="F32" s="180">
        <v>567</v>
      </c>
      <c r="G32" s="156">
        <v>514.05737846721627</v>
      </c>
      <c r="H32" s="180">
        <v>57151.9</v>
      </c>
      <c r="I32" s="179">
        <v>823.2</v>
      </c>
      <c r="J32" s="180">
        <v>1050</v>
      </c>
      <c r="K32" s="156">
        <v>939.96112600536196</v>
      </c>
      <c r="L32" s="180">
        <v>2732.7</v>
      </c>
      <c r="M32" s="179">
        <v>591.15</v>
      </c>
      <c r="N32" s="180">
        <v>706.65</v>
      </c>
      <c r="O32" s="156">
        <v>640.32945688861639</v>
      </c>
      <c r="P32" s="180">
        <v>120666</v>
      </c>
    </row>
    <row r="33" spans="2:17" ht="11.1" customHeight="1" x14ac:dyDescent="0.15">
      <c r="B33" s="179"/>
      <c r="C33" s="297">
        <v>41018</v>
      </c>
      <c r="E33" s="179">
        <v>462</v>
      </c>
      <c r="F33" s="180">
        <v>567</v>
      </c>
      <c r="G33" s="156">
        <v>512.52104320030946</v>
      </c>
      <c r="H33" s="180">
        <v>55671.1</v>
      </c>
      <c r="I33" s="179">
        <v>819</v>
      </c>
      <c r="J33" s="180">
        <v>1050</v>
      </c>
      <c r="K33" s="156">
        <v>932.79278350515449</v>
      </c>
      <c r="L33" s="180">
        <v>2405.1999999999998</v>
      </c>
      <c r="M33" s="179">
        <v>588</v>
      </c>
      <c r="N33" s="180">
        <v>706.65</v>
      </c>
      <c r="O33" s="156">
        <v>635.6891906355271</v>
      </c>
      <c r="P33" s="180">
        <v>221479.8</v>
      </c>
    </row>
    <row r="34" spans="2:17" ht="11.1" customHeight="1" x14ac:dyDescent="0.15">
      <c r="B34" s="179"/>
      <c r="C34" s="297">
        <v>41019</v>
      </c>
      <c r="E34" s="179">
        <v>477.75</v>
      </c>
      <c r="F34" s="180">
        <v>567</v>
      </c>
      <c r="G34" s="156">
        <v>520.19457409568236</v>
      </c>
      <c r="H34" s="180">
        <v>56859.5</v>
      </c>
      <c r="I34" s="179">
        <v>861</v>
      </c>
      <c r="J34" s="180">
        <v>1071</v>
      </c>
      <c r="K34" s="156">
        <v>969.25251378527423</v>
      </c>
      <c r="L34" s="180">
        <v>2033.6</v>
      </c>
      <c r="M34" s="179">
        <v>602.70000000000005</v>
      </c>
      <c r="N34" s="180">
        <v>712.95</v>
      </c>
      <c r="O34" s="156">
        <v>647.14865473181203</v>
      </c>
      <c r="P34" s="180">
        <v>79129.8</v>
      </c>
    </row>
    <row r="35" spans="2:17" ht="11.1" customHeight="1" x14ac:dyDescent="0.15">
      <c r="B35" s="179"/>
      <c r="C35" s="297">
        <v>41022</v>
      </c>
      <c r="E35" s="179">
        <v>483</v>
      </c>
      <c r="F35" s="180">
        <v>572.25</v>
      </c>
      <c r="G35" s="156">
        <v>530.09710440733522</v>
      </c>
      <c r="H35" s="180">
        <v>129741.1</v>
      </c>
      <c r="I35" s="179">
        <v>882</v>
      </c>
      <c r="J35" s="180">
        <v>1050</v>
      </c>
      <c r="K35" s="156">
        <v>976.32882549092255</v>
      </c>
      <c r="L35" s="180">
        <v>9806.9</v>
      </c>
      <c r="M35" s="179">
        <v>614.25</v>
      </c>
      <c r="N35" s="180">
        <v>717.99</v>
      </c>
      <c r="O35" s="156">
        <v>657.71867777045316</v>
      </c>
      <c r="P35" s="180">
        <v>261476.8</v>
      </c>
    </row>
    <row r="36" spans="2:17" ht="11.1" customHeight="1" x14ac:dyDescent="0.15">
      <c r="B36" s="179"/>
      <c r="C36" s="297">
        <v>41023</v>
      </c>
      <c r="E36" s="179">
        <v>483</v>
      </c>
      <c r="F36" s="180">
        <v>577.5</v>
      </c>
      <c r="G36" s="156">
        <v>531.25120066207478</v>
      </c>
      <c r="H36" s="180">
        <v>40667.1</v>
      </c>
      <c r="I36" s="179">
        <v>861</v>
      </c>
      <c r="J36" s="180">
        <v>1060.5</v>
      </c>
      <c r="K36" s="156">
        <v>971.31623578076494</v>
      </c>
      <c r="L36" s="180">
        <v>2642.4</v>
      </c>
      <c r="M36" s="179">
        <v>617.4</v>
      </c>
      <c r="N36" s="180">
        <v>714</v>
      </c>
      <c r="O36" s="156">
        <v>655.92345642540681</v>
      </c>
      <c r="P36" s="180">
        <v>143251.6</v>
      </c>
    </row>
    <row r="37" spans="2:17" ht="11.1" customHeight="1" x14ac:dyDescent="0.15">
      <c r="B37" s="179"/>
      <c r="C37" s="297">
        <v>41024</v>
      </c>
      <c r="E37" s="179">
        <v>483</v>
      </c>
      <c r="F37" s="180">
        <v>577.5</v>
      </c>
      <c r="G37" s="156">
        <v>531.8194183138188</v>
      </c>
      <c r="H37" s="180">
        <v>55769.4</v>
      </c>
      <c r="I37" s="179">
        <v>861</v>
      </c>
      <c r="J37" s="180">
        <v>1071</v>
      </c>
      <c r="K37" s="156">
        <v>974.68975569128258</v>
      </c>
      <c r="L37" s="180">
        <v>4227.6000000000004</v>
      </c>
      <c r="M37" s="179">
        <v>614.25</v>
      </c>
      <c r="N37" s="180">
        <v>714</v>
      </c>
      <c r="O37" s="156">
        <v>655.08717303835851</v>
      </c>
      <c r="P37" s="180">
        <v>157658.70000000001</v>
      </c>
    </row>
    <row r="38" spans="2:17" ht="11.1" customHeight="1" x14ac:dyDescent="0.15">
      <c r="B38" s="179"/>
      <c r="C38" s="297">
        <v>41025</v>
      </c>
      <c r="D38" s="156"/>
      <c r="E38" s="179">
        <v>477.75</v>
      </c>
      <c r="F38" s="180">
        <v>569.1</v>
      </c>
      <c r="G38" s="156">
        <v>523.0623285220089</v>
      </c>
      <c r="H38" s="180">
        <v>57825.7</v>
      </c>
      <c r="I38" s="320">
        <v>861</v>
      </c>
      <c r="J38" s="320">
        <v>1050</v>
      </c>
      <c r="K38" s="320">
        <v>958.42871287128719</v>
      </c>
      <c r="L38" s="180">
        <v>3770.1</v>
      </c>
      <c r="M38" s="179">
        <v>592.20000000000005</v>
      </c>
      <c r="N38" s="180">
        <v>709.38000000000011</v>
      </c>
      <c r="O38" s="156">
        <v>644.54477620661464</v>
      </c>
      <c r="P38" s="180">
        <v>122309.7</v>
      </c>
    </row>
    <row r="39" spans="2:17" x14ac:dyDescent="0.15">
      <c r="B39" s="179"/>
      <c r="C39" s="297">
        <v>41026</v>
      </c>
      <c r="D39" s="156"/>
      <c r="E39" s="179">
        <v>483</v>
      </c>
      <c r="F39" s="179">
        <v>577.5</v>
      </c>
      <c r="G39" s="179">
        <v>525.34198898137538</v>
      </c>
      <c r="H39" s="179">
        <v>36402.699999999997</v>
      </c>
      <c r="I39" s="179">
        <v>861</v>
      </c>
      <c r="J39" s="179">
        <v>1050</v>
      </c>
      <c r="K39" s="179">
        <v>969.58025147929004</v>
      </c>
      <c r="L39" s="179">
        <v>4224.3</v>
      </c>
      <c r="M39" s="179">
        <v>603.75</v>
      </c>
      <c r="N39" s="179">
        <v>712.95</v>
      </c>
      <c r="O39" s="179">
        <v>654.41575420771642</v>
      </c>
      <c r="P39" s="179">
        <v>95197.7</v>
      </c>
      <c r="Q39" s="179"/>
    </row>
    <row r="40" spans="2:17" x14ac:dyDescent="0.15">
      <c r="B40" s="179"/>
      <c r="C40" s="297"/>
      <c r="D40" s="184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4"/>
    </row>
    <row r="41" spans="2:17" x14ac:dyDescent="0.15">
      <c r="B41" s="172"/>
      <c r="C41" s="319"/>
      <c r="D41" s="185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5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topLeftCell="B1" zoomScale="75" workbookViewId="0">
      <selection activeCell="B1" sqref="B1"/>
    </sheetView>
  </sheetViews>
  <sheetFormatPr defaultColWidth="7.5" defaultRowHeight="12" x14ac:dyDescent="0.15"/>
  <cols>
    <col min="1" max="1" width="1" style="157" customWidth="1"/>
    <col min="2" max="2" width="4.125" style="157" customWidth="1"/>
    <col min="3" max="3" width="3.125" style="157" customWidth="1"/>
    <col min="4" max="4" width="2.62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625" style="157" customWidth="1"/>
    <col min="20" max="20" width="9.125" style="157" customWidth="1"/>
    <col min="21" max="25" width="7.5" style="157"/>
    <col min="26" max="26" width="9.5" style="157" customWidth="1"/>
    <col min="27" max="16384" width="7.5" style="157"/>
  </cols>
  <sheetData>
    <row r="3" spans="1:28" x14ac:dyDescent="0.15">
      <c r="B3" s="157" t="s">
        <v>225</v>
      </c>
    </row>
    <row r="4" spans="1:28" x14ac:dyDescent="0.15">
      <c r="T4" s="158" t="s">
        <v>84</v>
      </c>
      <c r="V4" s="156"/>
      <c r="W4" s="156"/>
      <c r="X4" s="156"/>
      <c r="Y4" s="156"/>
      <c r="Z4" s="156"/>
      <c r="AA4" s="156"/>
    </row>
    <row r="5" spans="1:28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V5" s="156"/>
      <c r="W5" s="156"/>
      <c r="X5" s="156"/>
      <c r="Y5" s="156"/>
      <c r="Z5" s="156"/>
      <c r="AA5" s="156"/>
    </row>
    <row r="6" spans="1:28" ht="13.5" customHeight="1" x14ac:dyDescent="0.15">
      <c r="B6" s="179"/>
      <c r="C6" s="160" t="s">
        <v>85</v>
      </c>
      <c r="D6" s="161"/>
      <c r="E6" s="726" t="s">
        <v>226</v>
      </c>
      <c r="F6" s="727"/>
      <c r="G6" s="727"/>
      <c r="H6" s="728"/>
      <c r="I6" s="726" t="s">
        <v>227</v>
      </c>
      <c r="J6" s="727"/>
      <c r="K6" s="727"/>
      <c r="L6" s="728"/>
      <c r="M6" s="726" t="s">
        <v>228</v>
      </c>
      <c r="N6" s="727"/>
      <c r="O6" s="727"/>
      <c r="P6" s="728"/>
      <c r="Q6" s="726" t="s">
        <v>229</v>
      </c>
      <c r="R6" s="727"/>
      <c r="S6" s="727"/>
      <c r="T6" s="728"/>
      <c r="V6" s="177"/>
      <c r="W6" s="165"/>
      <c r="X6" s="165"/>
      <c r="Y6" s="165"/>
      <c r="Z6" s="165"/>
      <c r="AA6" s="165"/>
      <c r="AB6" s="165"/>
    </row>
    <row r="7" spans="1:28" ht="13.5" x14ac:dyDescent="0.15">
      <c r="B7" s="321" t="s">
        <v>91</v>
      </c>
      <c r="C7" s="322"/>
      <c r="D7" s="323"/>
      <c r="E7" s="160" t="s">
        <v>230</v>
      </c>
      <c r="F7" s="280" t="s">
        <v>231</v>
      </c>
      <c r="G7" s="162" t="s">
        <v>171</v>
      </c>
      <c r="H7" s="280" t="s">
        <v>232</v>
      </c>
      <c r="I7" s="160" t="s">
        <v>230</v>
      </c>
      <c r="J7" s="280" t="s">
        <v>231</v>
      </c>
      <c r="K7" s="162" t="s">
        <v>171</v>
      </c>
      <c r="L7" s="280" t="s">
        <v>172</v>
      </c>
      <c r="M7" s="160" t="s">
        <v>230</v>
      </c>
      <c r="N7" s="280" t="s">
        <v>231</v>
      </c>
      <c r="O7" s="162" t="s">
        <v>171</v>
      </c>
      <c r="P7" s="280" t="s">
        <v>95</v>
      </c>
      <c r="Q7" s="160" t="s">
        <v>230</v>
      </c>
      <c r="R7" s="280" t="s">
        <v>231</v>
      </c>
      <c r="S7" s="162" t="s">
        <v>171</v>
      </c>
      <c r="T7" s="280" t="s">
        <v>95</v>
      </c>
      <c r="V7" s="177"/>
      <c r="W7" s="177"/>
      <c r="X7" s="177"/>
      <c r="Y7" s="177"/>
      <c r="Z7" s="177"/>
      <c r="AA7" s="177"/>
      <c r="AB7" s="177"/>
    </row>
    <row r="8" spans="1:28" ht="13.5" x14ac:dyDescent="0.15">
      <c r="B8" s="205" t="s">
        <v>0</v>
      </c>
      <c r="C8" s="156">
        <v>20</v>
      </c>
      <c r="D8" s="206" t="s">
        <v>1</v>
      </c>
      <c r="E8" s="179">
        <v>714</v>
      </c>
      <c r="F8" s="180">
        <v>924</v>
      </c>
      <c r="G8" s="156">
        <v>817</v>
      </c>
      <c r="H8" s="180">
        <v>504824</v>
      </c>
      <c r="I8" s="179">
        <v>462</v>
      </c>
      <c r="J8" s="180">
        <v>609</v>
      </c>
      <c r="K8" s="156">
        <v>530</v>
      </c>
      <c r="L8" s="180">
        <v>820888</v>
      </c>
      <c r="M8" s="179">
        <v>735</v>
      </c>
      <c r="N8" s="180">
        <v>998</v>
      </c>
      <c r="O8" s="156">
        <v>869</v>
      </c>
      <c r="P8" s="180">
        <v>1341036</v>
      </c>
      <c r="Q8" s="179">
        <v>599</v>
      </c>
      <c r="R8" s="180">
        <v>893</v>
      </c>
      <c r="S8" s="156">
        <v>769</v>
      </c>
      <c r="T8" s="180">
        <v>865062</v>
      </c>
      <c r="V8" s="177"/>
      <c r="W8" s="177"/>
      <c r="X8" s="177"/>
      <c r="Y8" s="177"/>
      <c r="Z8" s="177"/>
      <c r="AA8" s="177"/>
      <c r="AB8" s="177"/>
    </row>
    <row r="9" spans="1:28" ht="13.5" x14ac:dyDescent="0.15">
      <c r="B9" s="179"/>
      <c r="C9" s="156">
        <v>21</v>
      </c>
      <c r="D9" s="156"/>
      <c r="E9" s="179">
        <v>609</v>
      </c>
      <c r="F9" s="180">
        <v>840</v>
      </c>
      <c r="G9" s="156">
        <v>717</v>
      </c>
      <c r="H9" s="180">
        <v>512298</v>
      </c>
      <c r="I9" s="179">
        <v>347</v>
      </c>
      <c r="J9" s="180">
        <v>578</v>
      </c>
      <c r="K9" s="156">
        <v>469</v>
      </c>
      <c r="L9" s="180">
        <v>858382</v>
      </c>
      <c r="M9" s="179">
        <v>630</v>
      </c>
      <c r="N9" s="180">
        <v>945</v>
      </c>
      <c r="O9" s="156">
        <v>769</v>
      </c>
      <c r="P9" s="180">
        <v>1579631</v>
      </c>
      <c r="Q9" s="179">
        <v>525</v>
      </c>
      <c r="R9" s="180">
        <v>830</v>
      </c>
      <c r="S9" s="156">
        <v>658</v>
      </c>
      <c r="T9" s="180">
        <v>1543778</v>
      </c>
      <c r="V9" s="177"/>
      <c r="W9" s="177"/>
      <c r="X9" s="177"/>
      <c r="Y9" s="177"/>
      <c r="Z9" s="177"/>
      <c r="AA9" s="177"/>
      <c r="AB9" s="177"/>
    </row>
    <row r="10" spans="1:28" ht="13.5" x14ac:dyDescent="0.15">
      <c r="B10" s="179"/>
      <c r="C10" s="156">
        <v>22</v>
      </c>
      <c r="D10" s="184"/>
      <c r="E10" s="180">
        <v>609</v>
      </c>
      <c r="F10" s="180">
        <v>1044</v>
      </c>
      <c r="G10" s="180">
        <v>872</v>
      </c>
      <c r="H10" s="180">
        <v>662250</v>
      </c>
      <c r="I10" s="180">
        <v>399</v>
      </c>
      <c r="J10" s="180">
        <v>731</v>
      </c>
      <c r="K10" s="180">
        <v>521</v>
      </c>
      <c r="L10" s="180">
        <v>1062981</v>
      </c>
      <c r="M10" s="180">
        <v>714</v>
      </c>
      <c r="N10" s="180">
        <v>1191</v>
      </c>
      <c r="O10" s="180">
        <v>918</v>
      </c>
      <c r="P10" s="180">
        <v>1207229</v>
      </c>
      <c r="Q10" s="180">
        <v>630</v>
      </c>
      <c r="R10" s="180">
        <v>956</v>
      </c>
      <c r="S10" s="180">
        <v>785</v>
      </c>
      <c r="T10" s="184">
        <v>1245464</v>
      </c>
      <c r="V10" s="177"/>
      <c r="W10" s="177"/>
      <c r="X10" s="177"/>
      <c r="Y10" s="177"/>
      <c r="Z10" s="177"/>
      <c r="AA10" s="177"/>
      <c r="AB10" s="177"/>
    </row>
    <row r="11" spans="1:28" x14ac:dyDescent="0.15">
      <c r="B11" s="172"/>
      <c r="C11" s="173">
        <v>23</v>
      </c>
      <c r="D11" s="185"/>
      <c r="E11" s="186">
        <v>693</v>
      </c>
      <c r="F11" s="186">
        <v>1013.25</v>
      </c>
      <c r="G11" s="186">
        <v>865.53728250505583</v>
      </c>
      <c r="H11" s="186">
        <v>458245.99999999994</v>
      </c>
      <c r="I11" s="186">
        <v>420</v>
      </c>
      <c r="J11" s="186">
        <v>714</v>
      </c>
      <c r="K11" s="186">
        <v>566.04624665720007</v>
      </c>
      <c r="L11" s="186">
        <v>719951.3</v>
      </c>
      <c r="M11" s="186">
        <v>714</v>
      </c>
      <c r="N11" s="186">
        <v>1050</v>
      </c>
      <c r="O11" s="186">
        <v>902.42878703165979</v>
      </c>
      <c r="P11" s="186">
        <v>1170011.8999999999</v>
      </c>
      <c r="Q11" s="186">
        <v>640.5</v>
      </c>
      <c r="R11" s="186">
        <v>1001.7</v>
      </c>
      <c r="S11" s="186">
        <v>848.86738257355478</v>
      </c>
      <c r="T11" s="186">
        <v>889206</v>
      </c>
      <c r="V11" s="156"/>
      <c r="W11" s="156"/>
      <c r="X11" s="156"/>
      <c r="Y11" s="156"/>
      <c r="Z11" s="156"/>
      <c r="AA11" s="156"/>
    </row>
    <row r="12" spans="1:28" ht="13.5" customHeight="1" x14ac:dyDescent="0.15">
      <c r="A12" s="156"/>
      <c r="B12" s="179" t="s">
        <v>97</v>
      </c>
      <c r="C12" s="171">
        <v>4</v>
      </c>
      <c r="D12" s="184" t="s">
        <v>115</v>
      </c>
      <c r="E12" s="180">
        <v>787.5</v>
      </c>
      <c r="F12" s="180">
        <v>945</v>
      </c>
      <c r="G12" s="184">
        <v>890.61604858598196</v>
      </c>
      <c r="H12" s="180">
        <v>51101.8</v>
      </c>
      <c r="I12" s="180">
        <v>462</v>
      </c>
      <c r="J12" s="180">
        <v>654.15</v>
      </c>
      <c r="K12" s="180">
        <v>559.20004468341813</v>
      </c>
      <c r="L12" s="180">
        <v>84380.5</v>
      </c>
      <c r="M12" s="180">
        <v>819</v>
      </c>
      <c r="N12" s="180">
        <v>997.5</v>
      </c>
      <c r="O12" s="180">
        <v>929.63966098301557</v>
      </c>
      <c r="P12" s="180">
        <v>72916.899999999994</v>
      </c>
      <c r="Q12" s="180">
        <v>798</v>
      </c>
      <c r="R12" s="180">
        <v>997.5</v>
      </c>
      <c r="S12" s="180">
        <v>883.75864569672501</v>
      </c>
      <c r="T12" s="184">
        <v>67244.100000000006</v>
      </c>
      <c r="V12" s="165"/>
      <c r="W12" s="177"/>
      <c r="X12" s="177"/>
      <c r="Y12" s="177"/>
      <c r="Z12" s="177"/>
      <c r="AA12" s="156"/>
    </row>
    <row r="13" spans="1:28" ht="13.5" customHeight="1" x14ac:dyDescent="0.15">
      <c r="A13" s="156"/>
      <c r="B13" s="179"/>
      <c r="C13" s="171">
        <v>5</v>
      </c>
      <c r="D13" s="184"/>
      <c r="E13" s="180">
        <v>798</v>
      </c>
      <c r="F13" s="180">
        <v>945</v>
      </c>
      <c r="G13" s="184">
        <v>886.60857568601705</v>
      </c>
      <c r="H13" s="180">
        <v>47285.8</v>
      </c>
      <c r="I13" s="180">
        <v>472.5</v>
      </c>
      <c r="J13" s="180">
        <v>693</v>
      </c>
      <c r="K13" s="180">
        <v>574.04471318925459</v>
      </c>
      <c r="L13" s="180">
        <v>61612.1</v>
      </c>
      <c r="M13" s="180">
        <v>808.5</v>
      </c>
      <c r="N13" s="180">
        <v>1008</v>
      </c>
      <c r="O13" s="180">
        <v>898.70121036992623</v>
      </c>
      <c r="P13" s="180">
        <v>106803.3</v>
      </c>
      <c r="Q13" s="180">
        <v>809.55000000000007</v>
      </c>
      <c r="R13" s="180">
        <v>997.5</v>
      </c>
      <c r="S13" s="180">
        <v>901.77309312102466</v>
      </c>
      <c r="T13" s="184">
        <v>83456</v>
      </c>
    </row>
    <row r="14" spans="1:28" ht="13.5" customHeight="1" x14ac:dyDescent="0.15">
      <c r="A14" s="156"/>
      <c r="B14" s="179"/>
      <c r="C14" s="171">
        <v>6</v>
      </c>
      <c r="D14" s="184"/>
      <c r="E14" s="180">
        <v>819</v>
      </c>
      <c r="F14" s="180">
        <v>979.65000000000009</v>
      </c>
      <c r="G14" s="180">
        <v>895.16192912248846</v>
      </c>
      <c r="H14" s="180">
        <v>30661.9</v>
      </c>
      <c r="I14" s="180">
        <v>493.5</v>
      </c>
      <c r="J14" s="180">
        <v>693</v>
      </c>
      <c r="K14" s="180">
        <v>611.8667912640019</v>
      </c>
      <c r="L14" s="180">
        <v>46976</v>
      </c>
      <c r="M14" s="180">
        <v>819</v>
      </c>
      <c r="N14" s="180">
        <v>1029</v>
      </c>
      <c r="O14" s="180">
        <v>927.86576902489912</v>
      </c>
      <c r="P14" s="180">
        <v>107081.4</v>
      </c>
      <c r="Q14" s="180">
        <v>814.80000000000007</v>
      </c>
      <c r="R14" s="180">
        <v>1001.7</v>
      </c>
      <c r="S14" s="180">
        <v>914.49468312344447</v>
      </c>
      <c r="T14" s="184">
        <v>46730.1</v>
      </c>
    </row>
    <row r="15" spans="1:28" ht="13.5" customHeight="1" x14ac:dyDescent="0.15">
      <c r="A15" s="156"/>
      <c r="B15" s="179"/>
      <c r="C15" s="171">
        <v>7</v>
      </c>
      <c r="D15" s="184"/>
      <c r="E15" s="180">
        <v>766.5</v>
      </c>
      <c r="F15" s="180">
        <v>945</v>
      </c>
      <c r="G15" s="180">
        <v>860.98132121736637</v>
      </c>
      <c r="H15" s="180">
        <v>31890.3</v>
      </c>
      <c r="I15" s="180">
        <v>511.35</v>
      </c>
      <c r="J15" s="180">
        <v>714</v>
      </c>
      <c r="K15" s="180">
        <v>628.74117329830085</v>
      </c>
      <c r="L15" s="180">
        <v>69961.899999999994</v>
      </c>
      <c r="M15" s="180">
        <v>792.75</v>
      </c>
      <c r="N15" s="180">
        <v>1008</v>
      </c>
      <c r="O15" s="180">
        <v>916.98940218901078</v>
      </c>
      <c r="P15" s="180">
        <v>89091.1</v>
      </c>
      <c r="Q15" s="180">
        <v>787.5</v>
      </c>
      <c r="R15" s="180">
        <v>955.5</v>
      </c>
      <c r="S15" s="180">
        <v>882.8195378502021</v>
      </c>
      <c r="T15" s="184">
        <v>46744.800000000003</v>
      </c>
    </row>
    <row r="16" spans="1:28" ht="13.5" customHeight="1" x14ac:dyDescent="0.15">
      <c r="A16" s="156"/>
      <c r="B16" s="179"/>
      <c r="C16" s="171">
        <v>8</v>
      </c>
      <c r="D16" s="184"/>
      <c r="E16" s="180">
        <v>787.5</v>
      </c>
      <c r="F16" s="180">
        <v>924</v>
      </c>
      <c r="G16" s="184">
        <v>831.52447749952944</v>
      </c>
      <c r="H16" s="180">
        <v>35481.1</v>
      </c>
      <c r="I16" s="180">
        <v>525</v>
      </c>
      <c r="J16" s="180">
        <v>714</v>
      </c>
      <c r="K16" s="180">
        <v>625.29185895702642</v>
      </c>
      <c r="L16" s="180">
        <v>50791.4</v>
      </c>
      <c r="M16" s="180">
        <v>787.5</v>
      </c>
      <c r="N16" s="180">
        <v>997.5</v>
      </c>
      <c r="O16" s="180">
        <v>896.44042187714729</v>
      </c>
      <c r="P16" s="180">
        <v>126738.6</v>
      </c>
      <c r="Q16" s="180">
        <v>735</v>
      </c>
      <c r="R16" s="180">
        <v>960.75</v>
      </c>
      <c r="S16" s="180">
        <v>860.99823282473938</v>
      </c>
      <c r="T16" s="184">
        <v>129716.2</v>
      </c>
    </row>
    <row r="17" spans="1:23" ht="13.5" customHeight="1" x14ac:dyDescent="0.15">
      <c r="A17" s="156"/>
      <c r="B17" s="179"/>
      <c r="C17" s="171">
        <v>9</v>
      </c>
      <c r="D17" s="184"/>
      <c r="E17" s="180">
        <v>756</v>
      </c>
      <c r="F17" s="180">
        <v>882</v>
      </c>
      <c r="G17" s="180">
        <v>808.28968253968276</v>
      </c>
      <c r="H17" s="180">
        <v>21216.7</v>
      </c>
      <c r="I17" s="180">
        <v>462</v>
      </c>
      <c r="J17" s="180">
        <v>630</v>
      </c>
      <c r="K17" s="180">
        <v>566.43896285850337</v>
      </c>
      <c r="L17" s="180">
        <v>49831.199999999997</v>
      </c>
      <c r="M17" s="180">
        <v>756</v>
      </c>
      <c r="N17" s="180">
        <v>966</v>
      </c>
      <c r="O17" s="180">
        <v>858.58202635501436</v>
      </c>
      <c r="P17" s="180">
        <v>92062.7</v>
      </c>
      <c r="Q17" s="180">
        <v>682.5</v>
      </c>
      <c r="R17" s="180">
        <v>892.5</v>
      </c>
      <c r="S17" s="180">
        <v>815.4946984182169</v>
      </c>
      <c r="T17" s="184">
        <v>43060.5</v>
      </c>
    </row>
    <row r="18" spans="1:23" ht="13.5" customHeight="1" x14ac:dyDescent="0.15">
      <c r="A18" s="156"/>
      <c r="B18" s="179"/>
      <c r="C18" s="171">
        <v>10</v>
      </c>
      <c r="D18" s="184"/>
      <c r="E18" s="180">
        <v>756</v>
      </c>
      <c r="F18" s="180">
        <v>840</v>
      </c>
      <c r="G18" s="184">
        <v>801.88235294117624</v>
      </c>
      <c r="H18" s="180">
        <v>28222.6</v>
      </c>
      <c r="I18" s="180">
        <v>441</v>
      </c>
      <c r="J18" s="180">
        <v>588</v>
      </c>
      <c r="K18" s="180">
        <v>525.02393655721005</v>
      </c>
      <c r="L18" s="180">
        <v>51524</v>
      </c>
      <c r="M18" s="180">
        <v>735</v>
      </c>
      <c r="N18" s="180">
        <v>945</v>
      </c>
      <c r="O18" s="180">
        <v>838.30989402362775</v>
      </c>
      <c r="P18" s="180">
        <v>79275.399999999994</v>
      </c>
      <c r="Q18" s="180">
        <v>682.5</v>
      </c>
      <c r="R18" s="180">
        <v>871.5</v>
      </c>
      <c r="S18" s="180">
        <v>808.23811459417277</v>
      </c>
      <c r="T18" s="184">
        <v>48681.7</v>
      </c>
    </row>
    <row r="19" spans="1:23" ht="13.5" customHeight="1" x14ac:dyDescent="0.15">
      <c r="A19" s="156"/>
      <c r="B19" s="179"/>
      <c r="C19" s="171">
        <v>11</v>
      </c>
      <c r="D19" s="184"/>
      <c r="E19" s="180">
        <v>693</v>
      </c>
      <c r="F19" s="180">
        <v>840</v>
      </c>
      <c r="G19" s="180">
        <v>727.09084406294721</v>
      </c>
      <c r="H19" s="180">
        <v>33218.6</v>
      </c>
      <c r="I19" s="180">
        <v>441</v>
      </c>
      <c r="J19" s="180">
        <v>568.05000000000007</v>
      </c>
      <c r="K19" s="180">
        <v>507.03483858535071</v>
      </c>
      <c r="L19" s="180">
        <v>44262.5</v>
      </c>
      <c r="M19" s="180">
        <v>714</v>
      </c>
      <c r="N19" s="180">
        <v>819</v>
      </c>
      <c r="O19" s="180">
        <v>758.49389869712979</v>
      </c>
      <c r="P19" s="180">
        <v>148799.70000000001</v>
      </c>
      <c r="Q19" s="180">
        <v>640.5</v>
      </c>
      <c r="R19" s="180">
        <v>850.5</v>
      </c>
      <c r="S19" s="180">
        <v>820.67741582339329</v>
      </c>
      <c r="T19" s="184">
        <v>66749.100000000006</v>
      </c>
    </row>
    <row r="20" spans="1:23" ht="13.5" customHeight="1" x14ac:dyDescent="0.15">
      <c r="A20" s="156"/>
      <c r="B20" s="179"/>
      <c r="C20" s="171">
        <v>12</v>
      </c>
      <c r="D20" s="184"/>
      <c r="E20" s="180">
        <v>703.5</v>
      </c>
      <c r="F20" s="180">
        <v>819</v>
      </c>
      <c r="G20" s="184">
        <v>752.25384974334975</v>
      </c>
      <c r="H20" s="180">
        <v>47684.9</v>
      </c>
      <c r="I20" s="180">
        <v>451.5</v>
      </c>
      <c r="J20" s="180">
        <v>504</v>
      </c>
      <c r="K20" s="180">
        <v>483.45140233249924</v>
      </c>
      <c r="L20" s="180">
        <v>59948</v>
      </c>
      <c r="M20" s="180">
        <v>735</v>
      </c>
      <c r="N20" s="180">
        <v>871.5</v>
      </c>
      <c r="O20" s="180">
        <v>814.22883858267744</v>
      </c>
      <c r="P20" s="180">
        <v>122815.9</v>
      </c>
      <c r="Q20" s="180">
        <v>651</v>
      </c>
      <c r="R20" s="180">
        <v>861</v>
      </c>
      <c r="S20" s="180">
        <v>768.0847517945781</v>
      </c>
      <c r="T20" s="184">
        <v>110752.1</v>
      </c>
    </row>
    <row r="21" spans="1:23" ht="13.5" customHeight="1" x14ac:dyDescent="0.15">
      <c r="A21" s="156"/>
      <c r="B21" s="179" t="s">
        <v>99</v>
      </c>
      <c r="C21" s="171">
        <v>1</v>
      </c>
      <c r="D21" s="184" t="s">
        <v>115</v>
      </c>
      <c r="E21" s="180">
        <v>714</v>
      </c>
      <c r="F21" s="180">
        <v>840</v>
      </c>
      <c r="G21" s="180">
        <v>763.9271294928609</v>
      </c>
      <c r="H21" s="180">
        <v>47208.4</v>
      </c>
      <c r="I21" s="180">
        <v>441</v>
      </c>
      <c r="J21" s="180">
        <v>483</v>
      </c>
      <c r="K21" s="180">
        <v>463.37992272254417</v>
      </c>
      <c r="L21" s="180">
        <v>59665.8</v>
      </c>
      <c r="M21" s="180">
        <v>766.5</v>
      </c>
      <c r="N21" s="180">
        <v>877.80000000000007</v>
      </c>
      <c r="O21" s="180">
        <v>814.39352017136753</v>
      </c>
      <c r="P21" s="180">
        <v>48852.1</v>
      </c>
      <c r="Q21" s="180">
        <v>682.5</v>
      </c>
      <c r="R21" s="180">
        <v>840</v>
      </c>
      <c r="S21" s="180">
        <v>771.13262265072581</v>
      </c>
      <c r="T21" s="184">
        <v>106707.9</v>
      </c>
    </row>
    <row r="22" spans="1:23" ht="13.5" customHeight="1" x14ac:dyDescent="0.15">
      <c r="A22" s="156"/>
      <c r="B22" s="179"/>
      <c r="C22" s="171">
        <v>2</v>
      </c>
      <c r="D22" s="184"/>
      <c r="E22" s="180">
        <v>661.5</v>
      </c>
      <c r="F22" s="180">
        <v>714</v>
      </c>
      <c r="G22" s="180">
        <v>698.52843315184509</v>
      </c>
      <c r="H22" s="180">
        <v>45090.9</v>
      </c>
      <c r="I22" s="180">
        <v>388.5</v>
      </c>
      <c r="J22" s="180">
        <v>441</v>
      </c>
      <c r="K22" s="180">
        <v>414.32114143920597</v>
      </c>
      <c r="L22" s="180">
        <v>63812.9</v>
      </c>
      <c r="M22" s="180">
        <v>682.5</v>
      </c>
      <c r="N22" s="180">
        <v>735</v>
      </c>
      <c r="O22" s="180">
        <v>719.66972110315032</v>
      </c>
      <c r="P22" s="180">
        <v>82685.399999999994</v>
      </c>
      <c r="Q22" s="180">
        <v>651</v>
      </c>
      <c r="R22" s="180">
        <v>714</v>
      </c>
      <c r="S22" s="180">
        <v>693.30050598218509</v>
      </c>
      <c r="T22" s="184">
        <v>70842</v>
      </c>
    </row>
    <row r="23" spans="1:23" ht="13.5" customHeight="1" x14ac:dyDescent="0.15">
      <c r="A23" s="156"/>
      <c r="B23" s="179"/>
      <c r="C23" s="171">
        <v>3</v>
      </c>
      <c r="D23" s="184"/>
      <c r="E23" s="180">
        <v>672</v>
      </c>
      <c r="F23" s="180">
        <v>714</v>
      </c>
      <c r="G23" s="180">
        <v>693.63779238274083</v>
      </c>
      <c r="H23" s="180">
        <v>48505</v>
      </c>
      <c r="I23" s="180">
        <v>378</v>
      </c>
      <c r="J23" s="180">
        <v>430.5</v>
      </c>
      <c r="K23" s="180">
        <v>399.12691158900839</v>
      </c>
      <c r="L23" s="180">
        <v>72843.7</v>
      </c>
      <c r="M23" s="180">
        <v>666.75</v>
      </c>
      <c r="N23" s="180">
        <v>735</v>
      </c>
      <c r="O23" s="180">
        <v>706.70402460685352</v>
      </c>
      <c r="P23" s="180">
        <v>98488.1</v>
      </c>
      <c r="Q23" s="180">
        <v>661.5</v>
      </c>
      <c r="R23" s="180">
        <v>714</v>
      </c>
      <c r="S23" s="180">
        <v>682.81665668064716</v>
      </c>
      <c r="T23" s="184">
        <v>81060.399999999994</v>
      </c>
    </row>
    <row r="24" spans="1:23" ht="13.5" customHeight="1" x14ac:dyDescent="0.15">
      <c r="A24" s="156"/>
      <c r="B24" s="172"/>
      <c r="C24" s="176">
        <v>4</v>
      </c>
      <c r="D24" s="185"/>
      <c r="E24" s="188">
        <v>630</v>
      </c>
      <c r="F24" s="188">
        <v>682.5</v>
      </c>
      <c r="G24" s="188">
        <v>664.28270854021855</v>
      </c>
      <c r="H24" s="188">
        <v>42033.5</v>
      </c>
      <c r="I24" s="188">
        <v>399</v>
      </c>
      <c r="J24" s="188">
        <v>472.5</v>
      </c>
      <c r="K24" s="188">
        <v>444.66372141372148</v>
      </c>
      <c r="L24" s="188">
        <v>55062.2</v>
      </c>
      <c r="M24" s="188">
        <v>682.5</v>
      </c>
      <c r="N24" s="188">
        <v>798</v>
      </c>
      <c r="O24" s="188">
        <v>737.24978767375376</v>
      </c>
      <c r="P24" s="188">
        <v>108698.3</v>
      </c>
      <c r="Q24" s="188">
        <v>630</v>
      </c>
      <c r="R24" s="188">
        <v>714</v>
      </c>
      <c r="S24" s="188">
        <v>677.98148379832367</v>
      </c>
      <c r="T24" s="185">
        <v>65490.9</v>
      </c>
    </row>
    <row r="25" spans="1:23" ht="13.5" customHeight="1" x14ac:dyDescent="0.15">
      <c r="B25" s="179"/>
      <c r="C25" s="174" t="s">
        <v>85</v>
      </c>
      <c r="D25" s="189"/>
      <c r="E25" s="729" t="s">
        <v>222</v>
      </c>
      <c r="F25" s="730"/>
      <c r="G25" s="730"/>
      <c r="H25" s="324"/>
      <c r="I25" s="729" t="s">
        <v>223</v>
      </c>
      <c r="J25" s="730"/>
      <c r="K25" s="730"/>
      <c r="L25" s="731"/>
      <c r="M25" s="179"/>
      <c r="N25" s="156"/>
      <c r="O25" s="156"/>
      <c r="P25" s="156"/>
      <c r="Q25" s="156"/>
      <c r="R25" s="156"/>
      <c r="S25" s="156"/>
      <c r="T25" s="156"/>
      <c r="V25" s="165"/>
      <c r="W25" s="165"/>
    </row>
    <row r="26" spans="1:23" ht="13.5" x14ac:dyDescent="0.15">
      <c r="B26" s="321" t="s">
        <v>91</v>
      </c>
      <c r="C26" s="322"/>
      <c r="D26" s="323"/>
      <c r="E26" s="160" t="s">
        <v>230</v>
      </c>
      <c r="F26" s="280" t="s">
        <v>231</v>
      </c>
      <c r="G26" s="162" t="s">
        <v>171</v>
      </c>
      <c r="H26" s="280" t="s">
        <v>172</v>
      </c>
      <c r="I26" s="160" t="s">
        <v>230</v>
      </c>
      <c r="J26" s="280" t="s">
        <v>231</v>
      </c>
      <c r="K26" s="162" t="s">
        <v>171</v>
      </c>
      <c r="L26" s="280" t="s">
        <v>95</v>
      </c>
      <c r="M26" s="179"/>
      <c r="N26" s="156"/>
      <c r="O26" s="156"/>
      <c r="P26" s="156"/>
      <c r="Q26" s="156"/>
      <c r="R26" s="156"/>
      <c r="S26" s="156"/>
      <c r="T26" s="156"/>
      <c r="U26" s="156"/>
      <c r="V26" s="177"/>
      <c r="W26" s="177"/>
    </row>
    <row r="27" spans="1:23" ht="13.5" x14ac:dyDescent="0.15">
      <c r="B27" s="205" t="s">
        <v>0</v>
      </c>
      <c r="C27" s="156">
        <v>20</v>
      </c>
      <c r="D27" s="206" t="s">
        <v>1</v>
      </c>
      <c r="E27" s="179">
        <v>462</v>
      </c>
      <c r="F27" s="180">
        <v>630</v>
      </c>
      <c r="G27" s="156">
        <v>565</v>
      </c>
      <c r="H27" s="180">
        <v>1142912</v>
      </c>
      <c r="I27" s="179">
        <v>630</v>
      </c>
      <c r="J27" s="180">
        <v>992</v>
      </c>
      <c r="K27" s="156">
        <v>841</v>
      </c>
      <c r="L27" s="180">
        <v>194188</v>
      </c>
      <c r="M27" s="179"/>
      <c r="N27" s="156"/>
      <c r="O27" s="156"/>
      <c r="P27" s="156"/>
      <c r="Q27" s="156"/>
      <c r="R27" s="156"/>
      <c r="S27" s="156"/>
      <c r="T27" s="156"/>
      <c r="U27" s="156"/>
      <c r="V27" s="177"/>
      <c r="W27" s="177"/>
    </row>
    <row r="28" spans="1:23" ht="13.5" x14ac:dyDescent="0.15">
      <c r="B28" s="179"/>
      <c r="C28" s="156">
        <v>21</v>
      </c>
      <c r="D28" s="156"/>
      <c r="E28" s="179">
        <v>368</v>
      </c>
      <c r="F28" s="180">
        <v>607</v>
      </c>
      <c r="G28" s="156">
        <v>487</v>
      </c>
      <c r="H28" s="180">
        <v>1438524</v>
      </c>
      <c r="I28" s="179">
        <v>683</v>
      </c>
      <c r="J28" s="180">
        <v>1112</v>
      </c>
      <c r="K28" s="156">
        <v>823</v>
      </c>
      <c r="L28" s="180">
        <v>161344</v>
      </c>
      <c r="M28" s="179"/>
      <c r="N28" s="156"/>
      <c r="O28" s="156"/>
      <c r="P28" s="156"/>
      <c r="Q28" s="156"/>
      <c r="R28" s="156"/>
      <c r="S28" s="156"/>
      <c r="T28" s="156"/>
      <c r="U28" s="156"/>
      <c r="V28" s="177"/>
      <c r="W28" s="177"/>
    </row>
    <row r="29" spans="1:23" ht="13.5" x14ac:dyDescent="0.15">
      <c r="B29" s="179"/>
      <c r="C29" s="156">
        <v>22</v>
      </c>
      <c r="D29" s="184"/>
      <c r="E29" s="180">
        <v>420</v>
      </c>
      <c r="F29" s="180">
        <v>713</v>
      </c>
      <c r="G29" s="180">
        <v>548</v>
      </c>
      <c r="H29" s="180">
        <v>1394607</v>
      </c>
      <c r="I29" s="180">
        <v>756</v>
      </c>
      <c r="J29" s="180">
        <v>1113</v>
      </c>
      <c r="K29" s="180">
        <v>892</v>
      </c>
      <c r="L29" s="184">
        <v>153086</v>
      </c>
      <c r="M29" s="179"/>
      <c r="N29" s="156"/>
      <c r="O29" s="156"/>
      <c r="P29" s="156"/>
      <c r="Q29" s="156"/>
      <c r="R29" s="156"/>
      <c r="S29" s="156"/>
      <c r="T29" s="156"/>
      <c r="U29" s="156"/>
      <c r="V29" s="177"/>
      <c r="W29" s="177"/>
    </row>
    <row r="30" spans="1:23" ht="13.5" x14ac:dyDescent="0.15">
      <c r="B30" s="172"/>
      <c r="C30" s="173">
        <v>23</v>
      </c>
      <c r="D30" s="185"/>
      <c r="E30" s="186">
        <v>451.5</v>
      </c>
      <c r="F30" s="186">
        <v>682.5</v>
      </c>
      <c r="G30" s="186">
        <v>575.97217555194106</v>
      </c>
      <c r="H30" s="186">
        <v>1966379.2000000007</v>
      </c>
      <c r="I30" s="186">
        <v>714</v>
      </c>
      <c r="J30" s="186">
        <v>1113</v>
      </c>
      <c r="K30" s="186">
        <v>935.40442020865669</v>
      </c>
      <c r="L30" s="187">
        <v>112947.3</v>
      </c>
      <c r="M30" s="156"/>
      <c r="N30" s="156"/>
      <c r="O30" s="156"/>
      <c r="P30" s="156"/>
      <c r="Q30" s="156"/>
      <c r="R30" s="165"/>
      <c r="S30" s="177"/>
      <c r="T30" s="156"/>
      <c r="U30" s="177"/>
      <c r="V30" s="177"/>
      <c r="W30" s="156"/>
    </row>
    <row r="31" spans="1:23" ht="12.75" customHeight="1" x14ac:dyDescent="0.15">
      <c r="B31" s="179" t="s">
        <v>97</v>
      </c>
      <c r="C31" s="171">
        <v>4</v>
      </c>
      <c r="D31" s="184" t="s">
        <v>115</v>
      </c>
      <c r="E31" s="180">
        <v>486.15000000000003</v>
      </c>
      <c r="F31" s="180">
        <v>630</v>
      </c>
      <c r="G31" s="180">
        <v>585.07602025103438</v>
      </c>
      <c r="H31" s="180">
        <v>87590.6</v>
      </c>
      <c r="I31" s="182">
        <v>844.2</v>
      </c>
      <c r="J31" s="182">
        <v>1113</v>
      </c>
      <c r="K31" s="182">
        <v>939.17865710702768</v>
      </c>
      <c r="L31" s="180">
        <v>11629.5</v>
      </c>
      <c r="M31" s="156"/>
      <c r="N31" s="156"/>
      <c r="O31" s="156"/>
      <c r="P31" s="156"/>
      <c r="Q31" s="156"/>
      <c r="R31" s="156"/>
      <c r="S31" s="156"/>
      <c r="T31" s="156"/>
      <c r="U31" s="156"/>
      <c r="V31" s="156"/>
    </row>
    <row r="32" spans="1:23" ht="12.75" customHeight="1" x14ac:dyDescent="0.15">
      <c r="B32" s="179"/>
      <c r="C32" s="171">
        <v>5</v>
      </c>
      <c r="D32" s="184"/>
      <c r="E32" s="180">
        <v>504</v>
      </c>
      <c r="F32" s="180">
        <v>656.25</v>
      </c>
      <c r="G32" s="180">
        <v>602.54669246536128</v>
      </c>
      <c r="H32" s="180">
        <v>137128.6</v>
      </c>
      <c r="I32" s="182">
        <v>771.75</v>
      </c>
      <c r="J32" s="182">
        <v>1111.95</v>
      </c>
      <c r="K32" s="182">
        <v>924.84955752212409</v>
      </c>
      <c r="L32" s="180">
        <v>8155.4</v>
      </c>
      <c r="M32" s="156"/>
      <c r="N32" s="156"/>
      <c r="O32" s="156"/>
      <c r="P32" s="156"/>
      <c r="Q32" s="156"/>
      <c r="R32" s="156"/>
      <c r="S32" s="156"/>
      <c r="T32" s="156"/>
      <c r="U32" s="156"/>
      <c r="V32" s="156"/>
    </row>
    <row r="33" spans="2:22" ht="12.75" customHeight="1" x14ac:dyDescent="0.15">
      <c r="B33" s="179"/>
      <c r="C33" s="171">
        <v>6</v>
      </c>
      <c r="D33" s="184"/>
      <c r="E33" s="180">
        <v>504</v>
      </c>
      <c r="F33" s="180">
        <v>658.35</v>
      </c>
      <c r="G33" s="180">
        <v>606.6585886630229</v>
      </c>
      <c r="H33" s="180">
        <v>117032</v>
      </c>
      <c r="I33" s="182">
        <v>766.5</v>
      </c>
      <c r="J33" s="182">
        <v>1113</v>
      </c>
      <c r="K33" s="182">
        <v>920.02052505966594</v>
      </c>
      <c r="L33" s="184">
        <v>8288.2000000000007</v>
      </c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2:22" ht="12.75" customHeight="1" x14ac:dyDescent="0.15">
      <c r="B34" s="179"/>
      <c r="C34" s="171">
        <v>7</v>
      </c>
      <c r="D34" s="184"/>
      <c r="E34" s="180">
        <v>504</v>
      </c>
      <c r="F34" s="180">
        <v>658.35</v>
      </c>
      <c r="G34" s="180">
        <v>603.3380573798828</v>
      </c>
      <c r="H34" s="180">
        <v>168142.3</v>
      </c>
      <c r="I34" s="182">
        <v>787.5</v>
      </c>
      <c r="J34" s="182">
        <v>1113</v>
      </c>
      <c r="K34" s="182">
        <v>946.58143241358709</v>
      </c>
      <c r="L34" s="180">
        <v>3725.2</v>
      </c>
      <c r="M34" s="156"/>
      <c r="N34" s="156"/>
      <c r="O34" s="156"/>
      <c r="P34" s="156"/>
      <c r="Q34" s="156"/>
      <c r="R34" s="156"/>
      <c r="S34" s="156"/>
      <c r="T34" s="156"/>
    </row>
    <row r="35" spans="2:22" ht="12.75" customHeight="1" x14ac:dyDescent="0.15">
      <c r="B35" s="179"/>
      <c r="C35" s="171">
        <v>8</v>
      </c>
      <c r="D35" s="184"/>
      <c r="E35" s="180">
        <v>514.5</v>
      </c>
      <c r="F35" s="180">
        <v>682.5</v>
      </c>
      <c r="G35" s="180">
        <v>609.03020756812168</v>
      </c>
      <c r="H35" s="180">
        <v>317581.5</v>
      </c>
      <c r="I35" s="182">
        <v>786.45</v>
      </c>
      <c r="J35" s="182">
        <v>1113</v>
      </c>
      <c r="K35" s="182">
        <v>944.90959876441786</v>
      </c>
      <c r="L35" s="184">
        <v>11024.2</v>
      </c>
      <c r="M35" s="156"/>
      <c r="N35" s="156"/>
      <c r="O35" s="156"/>
      <c r="P35" s="156"/>
      <c r="Q35" s="156"/>
      <c r="R35" s="156"/>
      <c r="S35" s="156"/>
      <c r="T35" s="156"/>
    </row>
    <row r="36" spans="2:22" ht="12.75" customHeight="1" x14ac:dyDescent="0.15">
      <c r="B36" s="179"/>
      <c r="C36" s="171">
        <v>9</v>
      </c>
      <c r="D36" s="184"/>
      <c r="E36" s="180">
        <v>462</v>
      </c>
      <c r="F36" s="180">
        <v>630</v>
      </c>
      <c r="G36" s="180">
        <v>569.58703909189808</v>
      </c>
      <c r="H36" s="180">
        <v>178053.4</v>
      </c>
      <c r="I36" s="182">
        <v>756</v>
      </c>
      <c r="J36" s="182">
        <v>1113</v>
      </c>
      <c r="K36" s="182">
        <v>940.65204204863596</v>
      </c>
      <c r="L36" s="184">
        <v>10336.5</v>
      </c>
      <c r="M36" s="156"/>
      <c r="N36" s="156"/>
      <c r="O36" s="156"/>
      <c r="P36" s="156"/>
      <c r="Q36" s="156"/>
      <c r="R36" s="156"/>
      <c r="S36" s="156"/>
      <c r="T36" s="156"/>
    </row>
    <row r="37" spans="2:22" ht="12.75" customHeight="1" x14ac:dyDescent="0.15">
      <c r="B37" s="179"/>
      <c r="C37" s="171">
        <v>10</v>
      </c>
      <c r="D37" s="184"/>
      <c r="E37" s="180">
        <v>462</v>
      </c>
      <c r="F37" s="180">
        <v>619.5</v>
      </c>
      <c r="G37" s="180">
        <v>556.49077389766035</v>
      </c>
      <c r="H37" s="180">
        <v>231680</v>
      </c>
      <c r="I37" s="182">
        <v>724.5</v>
      </c>
      <c r="J37" s="182">
        <v>1113</v>
      </c>
      <c r="K37" s="182">
        <v>925.56828748547071</v>
      </c>
      <c r="L37" s="184">
        <v>7781.3</v>
      </c>
      <c r="M37" s="156"/>
      <c r="N37" s="156"/>
      <c r="O37" s="156"/>
      <c r="P37" s="156"/>
      <c r="Q37" s="156"/>
      <c r="R37" s="156"/>
      <c r="S37" s="156"/>
      <c r="T37" s="156"/>
    </row>
    <row r="38" spans="2:22" ht="12.75" customHeight="1" x14ac:dyDescent="0.15">
      <c r="B38" s="179"/>
      <c r="C38" s="171">
        <v>11</v>
      </c>
      <c r="D38" s="184"/>
      <c r="E38" s="180">
        <v>451.5</v>
      </c>
      <c r="F38" s="180">
        <v>577.5</v>
      </c>
      <c r="G38" s="180">
        <v>531.23316825697498</v>
      </c>
      <c r="H38" s="180">
        <v>246875</v>
      </c>
      <c r="I38" s="182">
        <v>714</v>
      </c>
      <c r="J38" s="182">
        <v>1113</v>
      </c>
      <c r="K38" s="182">
        <v>868.9975251798561</v>
      </c>
      <c r="L38" s="184">
        <v>6421.5</v>
      </c>
      <c r="M38" s="156"/>
      <c r="N38" s="156"/>
      <c r="O38" s="156"/>
      <c r="P38" s="156"/>
      <c r="Q38" s="156"/>
      <c r="R38" s="156"/>
      <c r="S38" s="156"/>
      <c r="T38" s="156"/>
    </row>
    <row r="39" spans="2:22" ht="12.75" customHeight="1" x14ac:dyDescent="0.15">
      <c r="B39" s="179"/>
      <c r="C39" s="171">
        <v>12</v>
      </c>
      <c r="D39" s="184"/>
      <c r="E39" s="180">
        <v>462</v>
      </c>
      <c r="F39" s="180">
        <v>577.5</v>
      </c>
      <c r="G39" s="180">
        <v>511.60512121339286</v>
      </c>
      <c r="H39" s="180">
        <v>227865.60000000001</v>
      </c>
      <c r="I39" s="182">
        <v>735</v>
      </c>
      <c r="J39" s="182">
        <v>1113</v>
      </c>
      <c r="K39" s="182">
        <v>954.4163529752426</v>
      </c>
      <c r="L39" s="184">
        <v>6874.4</v>
      </c>
      <c r="M39" s="156"/>
      <c r="N39" s="156"/>
      <c r="O39" s="156"/>
      <c r="P39" s="156"/>
      <c r="Q39" s="156"/>
      <c r="R39" s="156"/>
      <c r="S39" s="156"/>
      <c r="T39" s="156"/>
    </row>
    <row r="40" spans="2:22" ht="12.75" customHeight="1" x14ac:dyDescent="0.15">
      <c r="B40" s="179" t="s">
        <v>99</v>
      </c>
      <c r="C40" s="171">
        <v>1</v>
      </c>
      <c r="D40" s="184" t="s">
        <v>115</v>
      </c>
      <c r="E40" s="180">
        <v>472.5</v>
      </c>
      <c r="F40" s="180">
        <v>577.5</v>
      </c>
      <c r="G40" s="180">
        <v>518.63072097885822</v>
      </c>
      <c r="H40" s="180">
        <v>179232.5</v>
      </c>
      <c r="I40" s="182">
        <v>771.75</v>
      </c>
      <c r="J40" s="182">
        <v>945</v>
      </c>
      <c r="K40" s="182">
        <v>855.52338129496411</v>
      </c>
      <c r="L40" s="184">
        <v>20667.7</v>
      </c>
      <c r="M40" s="156"/>
      <c r="N40" s="156"/>
      <c r="O40" s="156"/>
      <c r="P40" s="156"/>
      <c r="Q40" s="156"/>
      <c r="R40" s="156"/>
      <c r="S40" s="156"/>
      <c r="T40" s="156"/>
    </row>
    <row r="41" spans="2:22" ht="12.75" customHeight="1" x14ac:dyDescent="0.15">
      <c r="B41" s="179"/>
      <c r="C41" s="171">
        <v>2</v>
      </c>
      <c r="D41" s="184"/>
      <c r="E41" s="180">
        <v>404.25</v>
      </c>
      <c r="F41" s="180">
        <v>462</v>
      </c>
      <c r="G41" s="180">
        <v>431.99872211895911</v>
      </c>
      <c r="H41" s="180">
        <v>211320.9</v>
      </c>
      <c r="I41" s="182">
        <v>714</v>
      </c>
      <c r="J41" s="182">
        <v>868.35</v>
      </c>
      <c r="K41" s="182">
        <v>817.91093117408911</v>
      </c>
      <c r="L41" s="184">
        <v>12149.1</v>
      </c>
      <c r="M41" s="156"/>
      <c r="N41" s="156"/>
      <c r="O41" s="156"/>
      <c r="P41" s="156"/>
      <c r="Q41" s="156"/>
      <c r="R41" s="156"/>
      <c r="S41" s="156"/>
      <c r="T41" s="156"/>
    </row>
    <row r="42" spans="2:22" ht="12.75" customHeight="1" x14ac:dyDescent="0.15">
      <c r="B42" s="179"/>
      <c r="C42" s="171">
        <v>3</v>
      </c>
      <c r="D42" s="184"/>
      <c r="E42" s="180">
        <v>393.75</v>
      </c>
      <c r="F42" s="180">
        <v>462</v>
      </c>
      <c r="G42" s="180">
        <v>414.9336607933289</v>
      </c>
      <c r="H42" s="180">
        <v>237316.8</v>
      </c>
      <c r="I42" s="182">
        <v>682.5</v>
      </c>
      <c r="J42" s="182">
        <v>861</v>
      </c>
      <c r="K42" s="182">
        <v>794.91007493755205</v>
      </c>
      <c r="L42" s="184">
        <v>14264.4</v>
      </c>
      <c r="M42" s="156"/>
      <c r="N42" s="156"/>
      <c r="O42" s="156"/>
      <c r="P42" s="156"/>
      <c r="Q42" s="156"/>
      <c r="R42" s="156"/>
      <c r="S42" s="156"/>
      <c r="T42" s="156"/>
    </row>
    <row r="43" spans="2:22" ht="12.75" customHeight="1" x14ac:dyDescent="0.15">
      <c r="B43" s="172"/>
      <c r="C43" s="176">
        <v>4</v>
      </c>
      <c r="D43" s="185"/>
      <c r="E43" s="188">
        <v>420</v>
      </c>
      <c r="F43" s="188">
        <v>472.5</v>
      </c>
      <c r="G43" s="188">
        <v>441.89998778725408</v>
      </c>
      <c r="H43" s="188">
        <v>138254.39999999999</v>
      </c>
      <c r="I43" s="259">
        <v>0</v>
      </c>
      <c r="J43" s="259">
        <v>0</v>
      </c>
      <c r="K43" s="259">
        <v>0</v>
      </c>
      <c r="L43" s="185">
        <v>12030.7</v>
      </c>
      <c r="M43" s="156"/>
      <c r="N43" s="156"/>
      <c r="O43" s="156"/>
      <c r="P43" s="156"/>
      <c r="Q43" s="156"/>
      <c r="R43" s="156"/>
      <c r="S43" s="156"/>
      <c r="T43" s="156"/>
    </row>
    <row r="44" spans="2:22" ht="12.75" customHeight="1" x14ac:dyDescent="0.15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</row>
    <row r="45" spans="2:22" x14ac:dyDescent="0.15">
      <c r="B45" s="200" t="s">
        <v>105</v>
      </c>
      <c r="C45" s="157" t="s">
        <v>233</v>
      </c>
    </row>
    <row r="46" spans="2:22" x14ac:dyDescent="0.15">
      <c r="B46" s="241" t="s">
        <v>107</v>
      </c>
      <c r="C46" s="157" t="s">
        <v>108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4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25" style="157" customWidth="1"/>
    <col min="3" max="3" width="2.5" style="157" customWidth="1"/>
    <col min="4" max="4" width="5.875" style="157" customWidth="1"/>
    <col min="5" max="5" width="5.375" style="157" customWidth="1"/>
    <col min="6" max="7" width="5.875" style="157" customWidth="1"/>
    <col min="8" max="8" width="8.125" style="157" customWidth="1"/>
    <col min="9" max="9" width="5.375" style="157" customWidth="1"/>
    <col min="10" max="11" width="5.875" style="157" customWidth="1"/>
    <col min="12" max="12" width="8.125" style="157" customWidth="1"/>
    <col min="13" max="13" width="5.5" style="157" customWidth="1"/>
    <col min="14" max="15" width="5.875" style="157" customWidth="1"/>
    <col min="16" max="16" width="8.125" style="157" customWidth="1"/>
    <col min="17" max="17" width="5.5" style="157" customWidth="1"/>
    <col min="18" max="19" width="5.875" style="157" customWidth="1"/>
    <col min="20" max="20" width="8.125" style="157" customWidth="1"/>
    <col min="21" max="21" width="5.75" style="157" customWidth="1"/>
    <col min="22" max="23" width="5.875" style="157" customWidth="1"/>
    <col min="24" max="24" width="8.125" style="157" customWidth="1"/>
    <col min="25" max="25" width="7.5" style="157"/>
    <col min="26" max="31" width="17.875" style="157" customWidth="1"/>
    <col min="32" max="36" width="9" style="157" customWidth="1"/>
    <col min="37" max="16384" width="7.5" style="157"/>
  </cols>
  <sheetData>
    <row r="1" spans="2:36" ht="6.75" customHeight="1" x14ac:dyDescent="0.15"/>
    <row r="2" spans="2:36" ht="6.75" customHeight="1" x14ac:dyDescent="0.15"/>
    <row r="3" spans="2:36" x14ac:dyDescent="0.15">
      <c r="B3" s="157" t="s">
        <v>234</v>
      </c>
    </row>
    <row r="4" spans="2:36" x14ac:dyDescent="0.15">
      <c r="X4" s="158" t="s">
        <v>84</v>
      </c>
    </row>
    <row r="5" spans="2:3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2:36" ht="15.75" customHeight="1" x14ac:dyDescent="0.15">
      <c r="B6" s="313"/>
      <c r="C6" s="190" t="s">
        <v>85</v>
      </c>
      <c r="D6" s="253"/>
      <c r="E6" s="179" t="s">
        <v>235</v>
      </c>
      <c r="I6" s="179" t="s">
        <v>236</v>
      </c>
      <c r="M6" s="179" t="s">
        <v>237</v>
      </c>
      <c r="N6" s="293"/>
      <c r="O6" s="293"/>
      <c r="P6" s="293"/>
      <c r="Q6" s="159" t="s">
        <v>238</v>
      </c>
      <c r="R6" s="293"/>
      <c r="S6" s="293"/>
      <c r="T6" s="293"/>
      <c r="U6" s="159" t="s">
        <v>239</v>
      </c>
      <c r="V6" s="293"/>
      <c r="W6" s="293"/>
      <c r="X6" s="178"/>
      <c r="Y6" s="156"/>
      <c r="Z6" s="177"/>
      <c r="AA6" s="294"/>
      <c r="AB6" s="294"/>
      <c r="AC6" s="294"/>
      <c r="AD6" s="294"/>
      <c r="AE6" s="294"/>
      <c r="AF6" s="294"/>
      <c r="AG6" s="294"/>
      <c r="AH6" s="294"/>
      <c r="AI6" s="294"/>
      <c r="AJ6" s="294"/>
    </row>
    <row r="7" spans="2:36" ht="10.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/>
      <c r="V7" s="326"/>
      <c r="W7" s="326"/>
      <c r="X7" s="185"/>
      <c r="Y7" s="156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3.5" x14ac:dyDescent="0.15">
      <c r="B8" s="179" t="s">
        <v>91</v>
      </c>
      <c r="C8" s="156"/>
      <c r="E8" s="190" t="s">
        <v>92</v>
      </c>
      <c r="F8" s="170" t="s">
        <v>93</v>
      </c>
      <c r="G8" s="248" t="s">
        <v>94</v>
      </c>
      <c r="H8" s="170" t="s">
        <v>95</v>
      </c>
      <c r="I8" s="190" t="s">
        <v>92</v>
      </c>
      <c r="J8" s="170" t="s">
        <v>93</v>
      </c>
      <c r="K8" s="248" t="s">
        <v>94</v>
      </c>
      <c r="L8" s="170" t="s">
        <v>95</v>
      </c>
      <c r="M8" s="190" t="s">
        <v>92</v>
      </c>
      <c r="N8" s="170" t="s">
        <v>93</v>
      </c>
      <c r="O8" s="248" t="s">
        <v>94</v>
      </c>
      <c r="P8" s="170" t="s">
        <v>95</v>
      </c>
      <c r="Q8" s="190" t="s">
        <v>92</v>
      </c>
      <c r="R8" s="170" t="s">
        <v>93</v>
      </c>
      <c r="S8" s="248" t="s">
        <v>94</v>
      </c>
      <c r="T8" s="170" t="s">
        <v>95</v>
      </c>
      <c r="U8" s="190" t="s">
        <v>92</v>
      </c>
      <c r="V8" s="170" t="s">
        <v>93</v>
      </c>
      <c r="W8" s="248" t="s">
        <v>94</v>
      </c>
      <c r="X8" s="170" t="s">
        <v>95</v>
      </c>
      <c r="Y8" s="156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ht="13.5" x14ac:dyDescent="0.15">
      <c r="B9" s="172"/>
      <c r="C9" s="173"/>
      <c r="D9" s="173"/>
      <c r="E9" s="174"/>
      <c r="F9" s="175"/>
      <c r="G9" s="176" t="s">
        <v>96</v>
      </c>
      <c r="H9" s="175"/>
      <c r="I9" s="174"/>
      <c r="J9" s="175"/>
      <c r="K9" s="176" t="s">
        <v>96</v>
      </c>
      <c r="L9" s="175"/>
      <c r="M9" s="174"/>
      <c r="N9" s="175"/>
      <c r="O9" s="176" t="s">
        <v>96</v>
      </c>
      <c r="P9" s="175"/>
      <c r="Q9" s="174"/>
      <c r="R9" s="175"/>
      <c r="S9" s="176" t="s">
        <v>96</v>
      </c>
      <c r="T9" s="175"/>
      <c r="U9" s="174"/>
      <c r="V9" s="175"/>
      <c r="W9" s="176" t="s">
        <v>96</v>
      </c>
      <c r="X9" s="175"/>
      <c r="Y9" s="156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ht="13.5" x14ac:dyDescent="0.15">
      <c r="B10" s="179" t="s">
        <v>0</v>
      </c>
      <c r="C10" s="156">
        <v>21</v>
      </c>
      <c r="D10" s="157" t="s">
        <v>1</v>
      </c>
      <c r="E10" s="179">
        <v>584</v>
      </c>
      <c r="F10" s="180">
        <v>720</v>
      </c>
      <c r="G10" s="156">
        <v>660</v>
      </c>
      <c r="H10" s="180">
        <v>1367277</v>
      </c>
      <c r="I10" s="179">
        <v>578</v>
      </c>
      <c r="J10" s="180">
        <v>704</v>
      </c>
      <c r="K10" s="156">
        <v>658</v>
      </c>
      <c r="L10" s="180">
        <v>5148555</v>
      </c>
      <c r="M10" s="179">
        <v>662</v>
      </c>
      <c r="N10" s="180">
        <v>819</v>
      </c>
      <c r="O10" s="156">
        <v>749</v>
      </c>
      <c r="P10" s="180">
        <v>395911</v>
      </c>
      <c r="Q10" s="179">
        <v>483</v>
      </c>
      <c r="R10" s="180">
        <v>672</v>
      </c>
      <c r="S10" s="156">
        <v>632</v>
      </c>
      <c r="T10" s="180">
        <v>3614922</v>
      </c>
      <c r="U10" s="179">
        <v>609</v>
      </c>
      <c r="V10" s="180">
        <v>735</v>
      </c>
      <c r="W10" s="156">
        <v>673</v>
      </c>
      <c r="X10" s="180">
        <v>200473</v>
      </c>
      <c r="Y10" s="156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x14ac:dyDescent="0.15">
      <c r="B11" s="179"/>
      <c r="C11" s="156">
        <v>22</v>
      </c>
      <c r="D11" s="184"/>
      <c r="E11" s="180">
        <v>548.1</v>
      </c>
      <c r="F11" s="180">
        <v>695.3</v>
      </c>
      <c r="G11" s="180">
        <v>653</v>
      </c>
      <c r="H11" s="180">
        <v>989343.5</v>
      </c>
      <c r="I11" s="180">
        <v>545</v>
      </c>
      <c r="J11" s="180">
        <v>707.6</v>
      </c>
      <c r="K11" s="180">
        <v>656</v>
      </c>
      <c r="L11" s="180">
        <v>4453019.5999999996</v>
      </c>
      <c r="M11" s="180">
        <v>645</v>
      </c>
      <c r="N11" s="180">
        <v>900</v>
      </c>
      <c r="O11" s="180">
        <v>763</v>
      </c>
      <c r="P11" s="180">
        <v>379020.4</v>
      </c>
      <c r="Q11" s="180">
        <v>460</v>
      </c>
      <c r="R11" s="180">
        <v>587</v>
      </c>
      <c r="S11" s="180">
        <v>548</v>
      </c>
      <c r="T11" s="180">
        <v>3384833.6</v>
      </c>
      <c r="U11" s="180">
        <v>590</v>
      </c>
      <c r="V11" s="180">
        <v>800</v>
      </c>
      <c r="W11" s="180">
        <v>680</v>
      </c>
      <c r="X11" s="184">
        <v>153041.1</v>
      </c>
      <c r="Y11" s="156"/>
      <c r="Z11" s="156"/>
      <c r="AA11" s="156"/>
      <c r="AB11" s="156"/>
      <c r="AC11" s="156"/>
      <c r="AD11" s="156"/>
      <c r="AE11" s="156"/>
    </row>
    <row r="12" spans="2:36" ht="13.5" x14ac:dyDescent="0.15">
      <c r="B12" s="172"/>
      <c r="C12" s="173">
        <v>23</v>
      </c>
      <c r="D12" s="185"/>
      <c r="E12" s="186">
        <v>561.12</v>
      </c>
      <c r="F12" s="186">
        <v>759.99</v>
      </c>
      <c r="G12" s="186">
        <v>650.56521638387437</v>
      </c>
      <c r="H12" s="187">
        <v>1285312.0000000002</v>
      </c>
      <c r="I12" s="186">
        <v>581.70000000000005</v>
      </c>
      <c r="J12" s="186">
        <v>735</v>
      </c>
      <c r="K12" s="186">
        <v>646.42235213722984</v>
      </c>
      <c r="L12" s="186">
        <v>5381933.3999999994</v>
      </c>
      <c r="M12" s="186">
        <v>677.25</v>
      </c>
      <c r="N12" s="186">
        <v>945</v>
      </c>
      <c r="O12" s="186">
        <v>754.14150251005503</v>
      </c>
      <c r="P12" s="186">
        <v>346657.10000000003</v>
      </c>
      <c r="Q12" s="186">
        <v>504</v>
      </c>
      <c r="R12" s="186">
        <v>710.0100000000001</v>
      </c>
      <c r="S12" s="186">
        <v>636.44036908447231</v>
      </c>
      <c r="T12" s="186">
        <v>3462691.4</v>
      </c>
      <c r="U12" s="186">
        <v>630</v>
      </c>
      <c r="V12" s="186">
        <v>735</v>
      </c>
      <c r="W12" s="186">
        <v>678.8052527480022</v>
      </c>
      <c r="X12" s="186">
        <v>224538.50000000003</v>
      </c>
      <c r="Y12" s="156"/>
      <c r="Z12" s="177"/>
      <c r="AA12" s="177"/>
      <c r="AB12" s="177"/>
      <c r="AC12" s="177"/>
      <c r="AD12" s="177"/>
      <c r="AE12" s="156"/>
    </row>
    <row r="13" spans="2:36" ht="13.5" x14ac:dyDescent="0.15">
      <c r="B13" s="179" t="s">
        <v>97</v>
      </c>
      <c r="C13" s="156">
        <v>8</v>
      </c>
      <c r="D13" s="184" t="s">
        <v>98</v>
      </c>
      <c r="E13" s="180">
        <v>605.85</v>
      </c>
      <c r="F13" s="180">
        <v>687.43500000000006</v>
      </c>
      <c r="G13" s="180">
        <v>641.16311925710772</v>
      </c>
      <c r="H13" s="180">
        <v>180822.1</v>
      </c>
      <c r="I13" s="180">
        <v>598.5</v>
      </c>
      <c r="J13" s="180">
        <v>682.5</v>
      </c>
      <c r="K13" s="180">
        <v>643.56672926343913</v>
      </c>
      <c r="L13" s="180">
        <v>569136.30000000005</v>
      </c>
      <c r="M13" s="180">
        <v>735</v>
      </c>
      <c r="N13" s="180">
        <v>840</v>
      </c>
      <c r="O13" s="180">
        <v>781.08126394323926</v>
      </c>
      <c r="P13" s="180">
        <v>28040.6</v>
      </c>
      <c r="Q13" s="180">
        <v>525</v>
      </c>
      <c r="R13" s="180">
        <v>577.5</v>
      </c>
      <c r="S13" s="180">
        <v>554.60801845373317</v>
      </c>
      <c r="T13" s="180">
        <v>344085.7</v>
      </c>
      <c r="U13" s="180">
        <v>672</v>
      </c>
      <c r="V13" s="180">
        <v>735</v>
      </c>
      <c r="W13" s="180">
        <v>691.92209653676321</v>
      </c>
      <c r="X13" s="184">
        <v>29349.199999999997</v>
      </c>
      <c r="Y13" s="156"/>
      <c r="Z13" s="294"/>
      <c r="AA13" s="177"/>
      <c r="AB13" s="177"/>
      <c r="AC13" s="177"/>
      <c r="AD13" s="177"/>
      <c r="AE13" s="156"/>
    </row>
    <row r="14" spans="2:36" x14ac:dyDescent="0.15">
      <c r="B14" s="179"/>
      <c r="C14" s="156">
        <v>9</v>
      </c>
      <c r="D14" s="184"/>
      <c r="E14" s="180">
        <v>630</v>
      </c>
      <c r="F14" s="180">
        <v>696.04499999999996</v>
      </c>
      <c r="G14" s="180">
        <v>660.37569743758741</v>
      </c>
      <c r="H14" s="180">
        <v>93362.4</v>
      </c>
      <c r="I14" s="180">
        <v>598.5</v>
      </c>
      <c r="J14" s="180">
        <v>672</v>
      </c>
      <c r="K14" s="180">
        <v>635.57922963174667</v>
      </c>
      <c r="L14" s="180">
        <v>510582.4</v>
      </c>
      <c r="M14" s="180">
        <v>735</v>
      </c>
      <c r="N14" s="180">
        <v>840</v>
      </c>
      <c r="O14" s="180">
        <v>790.06515670600243</v>
      </c>
      <c r="P14" s="180">
        <v>30810.9</v>
      </c>
      <c r="Q14" s="180">
        <v>525</v>
      </c>
      <c r="R14" s="180">
        <v>577.5</v>
      </c>
      <c r="S14" s="180">
        <v>558.01696912561874</v>
      </c>
      <c r="T14" s="180">
        <v>251111.80000000002</v>
      </c>
      <c r="U14" s="180">
        <v>672</v>
      </c>
      <c r="V14" s="180">
        <v>724.5</v>
      </c>
      <c r="W14" s="180">
        <v>698.10095659329363</v>
      </c>
      <c r="X14" s="184">
        <v>29262.1</v>
      </c>
      <c r="Y14" s="156"/>
      <c r="Z14" s="156"/>
      <c r="AA14" s="156"/>
      <c r="AB14" s="156"/>
      <c r="AC14" s="156"/>
      <c r="AD14" s="156"/>
      <c r="AE14" s="156"/>
    </row>
    <row r="15" spans="2:36" x14ac:dyDescent="0.15">
      <c r="B15" s="179"/>
      <c r="C15" s="156">
        <v>10</v>
      </c>
      <c r="D15" s="184"/>
      <c r="E15" s="180">
        <v>635.98500000000013</v>
      </c>
      <c r="F15" s="184">
        <v>675.67500000000007</v>
      </c>
      <c r="G15" s="180">
        <v>658.99082718289276</v>
      </c>
      <c r="H15" s="180">
        <v>101125.3</v>
      </c>
      <c r="I15" s="180">
        <v>609</v>
      </c>
      <c r="J15" s="180">
        <v>672</v>
      </c>
      <c r="K15" s="180">
        <v>647.041559588729</v>
      </c>
      <c r="L15" s="180">
        <v>421899.80000000005</v>
      </c>
      <c r="M15" s="180">
        <v>725.55000000000007</v>
      </c>
      <c r="N15" s="180">
        <v>840</v>
      </c>
      <c r="O15" s="180">
        <v>784.77991568296795</v>
      </c>
      <c r="P15" s="180">
        <v>24931.199999999997</v>
      </c>
      <c r="Q15" s="180">
        <v>525</v>
      </c>
      <c r="R15" s="180">
        <v>577.5</v>
      </c>
      <c r="S15" s="180">
        <v>559.41602458264526</v>
      </c>
      <c r="T15" s="180">
        <v>217239</v>
      </c>
      <c r="U15" s="180">
        <v>672</v>
      </c>
      <c r="V15" s="180">
        <v>724.5</v>
      </c>
      <c r="W15" s="180">
        <v>698.59621024137152</v>
      </c>
      <c r="X15" s="184">
        <v>13733.8</v>
      </c>
      <c r="Y15" s="156"/>
      <c r="Z15" s="156"/>
      <c r="AA15" s="156"/>
      <c r="AB15" s="156"/>
      <c r="AC15" s="156"/>
      <c r="AD15" s="156"/>
      <c r="AE15" s="156"/>
    </row>
    <row r="16" spans="2:36" x14ac:dyDescent="0.15">
      <c r="B16" s="179"/>
      <c r="C16" s="156">
        <v>11</v>
      </c>
      <c r="D16" s="184"/>
      <c r="E16" s="180">
        <v>611.1</v>
      </c>
      <c r="F16" s="180">
        <v>682.5</v>
      </c>
      <c r="G16" s="180">
        <v>652.15610815409332</v>
      </c>
      <c r="H16" s="180">
        <v>56474</v>
      </c>
      <c r="I16" s="180">
        <v>593.25</v>
      </c>
      <c r="J16" s="180">
        <v>672</v>
      </c>
      <c r="K16" s="180">
        <v>629.18546664271105</v>
      </c>
      <c r="L16" s="180">
        <v>357448.4</v>
      </c>
      <c r="M16" s="180">
        <v>682.5</v>
      </c>
      <c r="N16" s="180">
        <v>840</v>
      </c>
      <c r="O16" s="180">
        <v>761.8474801990609</v>
      </c>
      <c r="P16" s="180">
        <v>21529.200000000001</v>
      </c>
      <c r="Q16" s="180">
        <v>525</v>
      </c>
      <c r="R16" s="180">
        <v>577.5</v>
      </c>
      <c r="S16" s="180">
        <v>562.5658993752055</v>
      </c>
      <c r="T16" s="180">
        <v>266232.40000000002</v>
      </c>
      <c r="U16" s="180">
        <v>672</v>
      </c>
      <c r="V16" s="180">
        <v>714</v>
      </c>
      <c r="W16" s="180">
        <v>696.61688311688317</v>
      </c>
      <c r="X16" s="184">
        <v>19647.099999999999</v>
      </c>
      <c r="Y16" s="156"/>
    </row>
    <row r="17" spans="2:30" x14ac:dyDescent="0.15">
      <c r="B17" s="179"/>
      <c r="C17" s="156">
        <v>12</v>
      </c>
      <c r="D17" s="184"/>
      <c r="E17" s="180">
        <v>621.18000000000006</v>
      </c>
      <c r="F17" s="180">
        <v>682.5</v>
      </c>
      <c r="G17" s="180">
        <v>655.15836937154313</v>
      </c>
      <c r="H17" s="180">
        <v>88527.700000000012</v>
      </c>
      <c r="I17" s="180">
        <v>593.25</v>
      </c>
      <c r="J17" s="180">
        <v>651.73500000000013</v>
      </c>
      <c r="K17" s="180">
        <v>623.2883104873581</v>
      </c>
      <c r="L17" s="180">
        <v>345123.30000000005</v>
      </c>
      <c r="M17" s="180">
        <v>703.5</v>
      </c>
      <c r="N17" s="180">
        <v>840</v>
      </c>
      <c r="O17" s="180">
        <v>758.0337604731393</v>
      </c>
      <c r="P17" s="180">
        <v>21863.4</v>
      </c>
      <c r="Q17" s="180">
        <v>525</v>
      </c>
      <c r="R17" s="180">
        <v>577.5</v>
      </c>
      <c r="S17" s="180">
        <v>559.02964720642581</v>
      </c>
      <c r="T17" s="180">
        <v>324725.8</v>
      </c>
      <c r="U17" s="180">
        <v>651</v>
      </c>
      <c r="V17" s="180">
        <v>714</v>
      </c>
      <c r="W17" s="180">
        <v>672.31012884387644</v>
      </c>
      <c r="X17" s="184">
        <v>24251.1</v>
      </c>
      <c r="Y17" s="156"/>
    </row>
    <row r="18" spans="2:30" x14ac:dyDescent="0.15">
      <c r="B18" s="179" t="s">
        <v>99</v>
      </c>
      <c r="C18" s="156">
        <v>1</v>
      </c>
      <c r="D18" s="184" t="s">
        <v>98</v>
      </c>
      <c r="E18" s="180">
        <v>598.5</v>
      </c>
      <c r="F18" s="180">
        <v>698.98500000000013</v>
      </c>
      <c r="G18" s="180">
        <v>650.89314971555439</v>
      </c>
      <c r="H18" s="180">
        <v>64211.5</v>
      </c>
      <c r="I18" s="180">
        <v>598.5</v>
      </c>
      <c r="J18" s="180">
        <v>714</v>
      </c>
      <c r="K18" s="180">
        <v>651.64227128922141</v>
      </c>
      <c r="L18" s="180">
        <v>353030.2</v>
      </c>
      <c r="M18" s="180">
        <v>672</v>
      </c>
      <c r="N18" s="180">
        <v>892.5</v>
      </c>
      <c r="O18" s="180">
        <v>760.8108614232209</v>
      </c>
      <c r="P18" s="180">
        <v>14993.5</v>
      </c>
      <c r="Q18" s="180">
        <v>525</v>
      </c>
      <c r="R18" s="180">
        <v>577.5</v>
      </c>
      <c r="S18" s="180">
        <v>558.01297968397307</v>
      </c>
      <c r="T18" s="180">
        <v>290193.59999999998</v>
      </c>
      <c r="U18" s="180">
        <v>630</v>
      </c>
      <c r="V18" s="180">
        <v>703.5</v>
      </c>
      <c r="W18" s="180">
        <v>669.2306276835003</v>
      </c>
      <c r="X18" s="180">
        <v>20626.099999999999</v>
      </c>
      <c r="Y18" s="156"/>
    </row>
    <row r="19" spans="2:30" x14ac:dyDescent="0.15">
      <c r="B19" s="179"/>
      <c r="C19" s="156">
        <v>2</v>
      </c>
      <c r="D19" s="184"/>
      <c r="E19" s="180">
        <v>603.75</v>
      </c>
      <c r="F19" s="180">
        <v>698.88000000000011</v>
      </c>
      <c r="G19" s="180">
        <v>652.59802363669189</v>
      </c>
      <c r="H19" s="180">
        <v>91736.9</v>
      </c>
      <c r="I19" s="180">
        <v>598.5</v>
      </c>
      <c r="J19" s="180">
        <v>714</v>
      </c>
      <c r="K19" s="180">
        <v>655.79596342355956</v>
      </c>
      <c r="L19" s="180">
        <v>409994.7</v>
      </c>
      <c r="M19" s="180">
        <v>661.5</v>
      </c>
      <c r="N19" s="180">
        <v>880.6350000000001</v>
      </c>
      <c r="O19" s="180">
        <v>756.923127169797</v>
      </c>
      <c r="P19" s="180">
        <v>34405.5</v>
      </c>
      <c r="Q19" s="180">
        <v>525</v>
      </c>
      <c r="R19" s="180">
        <v>577.5</v>
      </c>
      <c r="S19" s="180">
        <v>558.3378498445137</v>
      </c>
      <c r="T19" s="180">
        <v>223645.8</v>
      </c>
      <c r="U19" s="180">
        <v>630</v>
      </c>
      <c r="V19" s="180">
        <v>714</v>
      </c>
      <c r="W19" s="180">
        <v>673.69541816174444</v>
      </c>
      <c r="X19" s="184">
        <v>12450</v>
      </c>
      <c r="Y19" s="156"/>
    </row>
    <row r="20" spans="2:30" x14ac:dyDescent="0.15">
      <c r="B20" s="179"/>
      <c r="C20" s="156">
        <v>3</v>
      </c>
      <c r="D20" s="184"/>
      <c r="E20" s="180">
        <v>598.5</v>
      </c>
      <c r="F20" s="180">
        <v>698.88000000000011</v>
      </c>
      <c r="G20" s="180">
        <v>651.65662266957577</v>
      </c>
      <c r="H20" s="180">
        <v>71981.3</v>
      </c>
      <c r="I20" s="180">
        <v>598.5</v>
      </c>
      <c r="J20" s="180">
        <v>714</v>
      </c>
      <c r="K20" s="180">
        <v>652.43259268918473</v>
      </c>
      <c r="L20" s="180">
        <v>465146.1</v>
      </c>
      <c r="M20" s="180">
        <v>661.5</v>
      </c>
      <c r="N20" s="180">
        <v>871.5</v>
      </c>
      <c r="O20" s="180">
        <v>749.01251998290513</v>
      </c>
      <c r="P20" s="180">
        <v>10270.200000000001</v>
      </c>
      <c r="Q20" s="180">
        <v>525</v>
      </c>
      <c r="R20" s="180">
        <v>577.5</v>
      </c>
      <c r="S20" s="180">
        <v>559.08351513861544</v>
      </c>
      <c r="T20" s="180">
        <v>269003.7</v>
      </c>
      <c r="U20" s="180">
        <v>630</v>
      </c>
      <c r="V20" s="180">
        <v>714</v>
      </c>
      <c r="W20" s="180">
        <v>669.86372480477007</v>
      </c>
      <c r="X20" s="184">
        <v>25398.7</v>
      </c>
      <c r="Y20" s="156"/>
    </row>
    <row r="21" spans="2:30" x14ac:dyDescent="0.15">
      <c r="B21" s="172"/>
      <c r="C21" s="173">
        <v>4</v>
      </c>
      <c r="D21" s="185"/>
      <c r="E21" s="188">
        <v>609</v>
      </c>
      <c r="F21" s="188">
        <v>682.5</v>
      </c>
      <c r="G21" s="188">
        <v>656.98412151165041</v>
      </c>
      <c r="H21" s="188">
        <v>120976</v>
      </c>
      <c r="I21" s="188">
        <v>609</v>
      </c>
      <c r="J21" s="188">
        <v>714</v>
      </c>
      <c r="K21" s="188">
        <v>656.31180246715815</v>
      </c>
      <c r="L21" s="188">
        <v>535755.9</v>
      </c>
      <c r="M21" s="188">
        <v>661.5</v>
      </c>
      <c r="N21" s="188">
        <v>861</v>
      </c>
      <c r="O21" s="188">
        <v>752.73119088138674</v>
      </c>
      <c r="P21" s="188">
        <v>18679.5</v>
      </c>
      <c r="Q21" s="188">
        <v>525</v>
      </c>
      <c r="R21" s="188">
        <v>577.5</v>
      </c>
      <c r="S21" s="188">
        <v>556.4309069212411</v>
      </c>
      <c r="T21" s="188">
        <v>314240.90000000002</v>
      </c>
      <c r="U21" s="188">
        <v>630</v>
      </c>
      <c r="V21" s="188">
        <v>714</v>
      </c>
      <c r="W21" s="188">
        <v>671.63349979173211</v>
      </c>
      <c r="X21" s="185">
        <v>22155.300000000003</v>
      </c>
      <c r="Y21" s="156"/>
    </row>
    <row r="22" spans="2:30" x14ac:dyDescent="0.15">
      <c r="B22" s="179" t="s">
        <v>240</v>
      </c>
      <c r="C22" s="156"/>
      <c r="E22" s="179"/>
      <c r="F22" s="180"/>
      <c r="G22" s="156"/>
      <c r="H22" s="180"/>
      <c r="I22" s="179"/>
      <c r="J22" s="180"/>
      <c r="K22" s="156"/>
      <c r="L22" s="180"/>
      <c r="M22" s="179"/>
      <c r="N22" s="180"/>
      <c r="O22" s="156"/>
      <c r="P22" s="180"/>
      <c r="Q22" s="179"/>
      <c r="R22" s="180"/>
      <c r="S22" s="156"/>
      <c r="T22" s="180"/>
      <c r="U22" s="179"/>
      <c r="V22" s="180"/>
      <c r="W22" s="156"/>
      <c r="X22" s="180"/>
      <c r="Y22" s="156"/>
    </row>
    <row r="23" spans="2:30" x14ac:dyDescent="0.15">
      <c r="B23" s="314">
        <v>41001</v>
      </c>
      <c r="C23" s="300"/>
      <c r="D23" s="315">
        <v>41012</v>
      </c>
      <c r="E23" s="254">
        <v>609</v>
      </c>
      <c r="F23" s="254">
        <v>682.5</v>
      </c>
      <c r="G23" s="254">
        <v>656.44307617443781</v>
      </c>
      <c r="H23" s="180">
        <v>54016.3</v>
      </c>
      <c r="I23" s="254">
        <v>609</v>
      </c>
      <c r="J23" s="254">
        <v>703.5</v>
      </c>
      <c r="K23" s="254">
        <v>656.00121950722883</v>
      </c>
      <c r="L23" s="180">
        <v>266542.5</v>
      </c>
      <c r="M23" s="254">
        <v>661.5</v>
      </c>
      <c r="N23" s="254">
        <v>861</v>
      </c>
      <c r="O23" s="254">
        <v>751.65691136274893</v>
      </c>
      <c r="P23" s="180">
        <v>8417.9</v>
      </c>
      <c r="Q23" s="254">
        <v>525</v>
      </c>
      <c r="R23" s="254">
        <v>577.5</v>
      </c>
      <c r="S23" s="254">
        <v>556.30416632051185</v>
      </c>
      <c r="T23" s="180">
        <v>174710.9</v>
      </c>
      <c r="U23" s="254">
        <v>630</v>
      </c>
      <c r="V23" s="254">
        <v>703.5</v>
      </c>
      <c r="W23" s="254">
        <v>671.78640563132444</v>
      </c>
      <c r="X23" s="180">
        <v>9745.1</v>
      </c>
      <c r="Y23" s="156"/>
      <c r="Z23" s="156"/>
      <c r="AA23" s="156"/>
      <c r="AB23" s="156"/>
      <c r="AC23" s="156"/>
      <c r="AD23" s="156"/>
    </row>
    <row r="24" spans="2:30" x14ac:dyDescent="0.15">
      <c r="B24" s="314">
        <v>41015</v>
      </c>
      <c r="C24" s="300"/>
      <c r="D24" s="315">
        <v>41026</v>
      </c>
      <c r="E24" s="179">
        <v>609</v>
      </c>
      <c r="F24" s="180">
        <v>682.5</v>
      </c>
      <c r="G24" s="156">
        <v>657.44121559376345</v>
      </c>
      <c r="H24" s="180">
        <v>66959.7</v>
      </c>
      <c r="I24" s="179">
        <v>614.25</v>
      </c>
      <c r="J24" s="180">
        <v>714</v>
      </c>
      <c r="K24" s="156">
        <v>656.68600394032524</v>
      </c>
      <c r="L24" s="180">
        <v>269213.40000000002</v>
      </c>
      <c r="M24" s="179">
        <v>672</v>
      </c>
      <c r="N24" s="180">
        <v>861</v>
      </c>
      <c r="O24" s="156">
        <v>753.2793429100833</v>
      </c>
      <c r="P24" s="180">
        <v>10261.6</v>
      </c>
      <c r="Q24" s="179">
        <v>525</v>
      </c>
      <c r="R24" s="180">
        <v>577.5</v>
      </c>
      <c r="S24" s="156">
        <v>557.0114155251141</v>
      </c>
      <c r="T24" s="180">
        <v>139530</v>
      </c>
      <c r="U24" s="181">
        <v>630</v>
      </c>
      <c r="V24" s="182">
        <v>714</v>
      </c>
      <c r="W24" s="183">
        <v>671.51000414548116</v>
      </c>
      <c r="X24" s="180">
        <v>12410.2</v>
      </c>
      <c r="Y24" s="156"/>
      <c r="Z24" s="156"/>
      <c r="AA24" s="156"/>
      <c r="AB24" s="156"/>
      <c r="AC24" s="156"/>
      <c r="AD24" s="156"/>
    </row>
    <row r="25" spans="2:30" x14ac:dyDescent="0.15">
      <c r="B25" s="316"/>
      <c r="C25" s="304"/>
      <c r="D25" s="304"/>
      <c r="E25" s="267"/>
      <c r="F25" s="267"/>
      <c r="G25" s="267"/>
      <c r="H25" s="194"/>
      <c r="I25" s="267"/>
      <c r="J25" s="267"/>
      <c r="K25" s="267"/>
      <c r="L25" s="194"/>
      <c r="M25" s="267"/>
      <c r="N25" s="267"/>
      <c r="O25" s="267"/>
      <c r="P25" s="194"/>
      <c r="Q25" s="267"/>
      <c r="R25" s="267"/>
      <c r="S25" s="267"/>
      <c r="T25" s="194"/>
      <c r="U25" s="267"/>
      <c r="V25" s="267"/>
      <c r="W25" s="267"/>
      <c r="X25" s="194"/>
      <c r="Y25" s="156"/>
      <c r="Z25" s="156"/>
      <c r="AA25" s="156"/>
      <c r="AB25" s="156"/>
      <c r="AC25" s="156"/>
      <c r="AD25" s="156"/>
    </row>
    <row r="26" spans="2:30" ht="16.5" customHeight="1" x14ac:dyDescent="0.15">
      <c r="B26" s="179"/>
      <c r="C26" s="190" t="s">
        <v>85</v>
      </c>
      <c r="D26" s="253"/>
      <c r="E26" s="179" t="s">
        <v>241</v>
      </c>
      <c r="I26" s="179" t="s">
        <v>242</v>
      </c>
      <c r="M26" s="179" t="s">
        <v>243</v>
      </c>
      <c r="N26" s="156"/>
      <c r="O26" s="156"/>
      <c r="P26" s="156"/>
      <c r="Q26" s="179" t="s">
        <v>244</v>
      </c>
      <c r="R26" s="156"/>
      <c r="S26" s="156"/>
      <c r="T26" s="156"/>
      <c r="U26" s="179" t="s">
        <v>245</v>
      </c>
      <c r="V26" s="156"/>
      <c r="W26" s="156"/>
      <c r="X26" s="178"/>
      <c r="Y26" s="156"/>
      <c r="Z26" s="294"/>
      <c r="AA26" s="294"/>
      <c r="AB26" s="294"/>
      <c r="AC26" s="294"/>
      <c r="AD26" s="294"/>
    </row>
    <row r="27" spans="2:30" ht="5.25" customHeight="1" x14ac:dyDescent="0.15">
      <c r="B27" s="179"/>
      <c r="C27" s="172"/>
      <c r="D27" s="185"/>
      <c r="E27" s="325"/>
      <c r="F27" s="326"/>
      <c r="G27" s="326"/>
      <c r="H27" s="326"/>
      <c r="I27" s="325"/>
      <c r="J27" s="326"/>
      <c r="K27" s="326"/>
      <c r="L27" s="326"/>
      <c r="M27" s="325"/>
      <c r="N27" s="326"/>
      <c r="O27" s="326"/>
      <c r="P27" s="326"/>
      <c r="Q27" s="325"/>
      <c r="R27" s="326"/>
      <c r="S27" s="326"/>
      <c r="T27" s="326"/>
      <c r="U27" s="325"/>
      <c r="V27" s="326"/>
      <c r="W27" s="326"/>
      <c r="X27" s="185"/>
      <c r="Y27" s="156"/>
      <c r="Z27" s="177"/>
      <c r="AA27" s="177"/>
      <c r="AB27" s="177"/>
      <c r="AC27" s="177"/>
      <c r="AD27" s="177"/>
    </row>
    <row r="28" spans="2:30" ht="13.5" x14ac:dyDescent="0.15">
      <c r="B28" s="179" t="s">
        <v>91</v>
      </c>
      <c r="C28" s="156"/>
      <c r="E28" s="190" t="s">
        <v>92</v>
      </c>
      <c r="F28" s="170" t="s">
        <v>93</v>
      </c>
      <c r="G28" s="248" t="s">
        <v>94</v>
      </c>
      <c r="H28" s="170" t="s">
        <v>172</v>
      </c>
      <c r="I28" s="190" t="s">
        <v>92</v>
      </c>
      <c r="J28" s="170" t="s">
        <v>93</v>
      </c>
      <c r="K28" s="248" t="s">
        <v>94</v>
      </c>
      <c r="L28" s="170" t="s">
        <v>172</v>
      </c>
      <c r="M28" s="190" t="s">
        <v>92</v>
      </c>
      <c r="N28" s="170" t="s">
        <v>93</v>
      </c>
      <c r="O28" s="248" t="s">
        <v>94</v>
      </c>
      <c r="P28" s="170" t="s">
        <v>95</v>
      </c>
      <c r="Q28" s="190" t="s">
        <v>92</v>
      </c>
      <c r="R28" s="170" t="s">
        <v>93</v>
      </c>
      <c r="S28" s="248" t="s">
        <v>94</v>
      </c>
      <c r="T28" s="170" t="s">
        <v>95</v>
      </c>
      <c r="U28" s="190" t="s">
        <v>92</v>
      </c>
      <c r="V28" s="170" t="s">
        <v>93</v>
      </c>
      <c r="W28" s="248" t="s">
        <v>94</v>
      </c>
      <c r="X28" s="170" t="s">
        <v>95</v>
      </c>
      <c r="Y28" s="156"/>
      <c r="Z28" s="177"/>
      <c r="AA28" s="177"/>
      <c r="AB28" s="177"/>
      <c r="AC28" s="177"/>
      <c r="AD28" s="177"/>
    </row>
    <row r="29" spans="2:30" ht="13.5" x14ac:dyDescent="0.15">
      <c r="B29" s="172"/>
      <c r="C29" s="173"/>
      <c r="D29" s="173"/>
      <c r="E29" s="174"/>
      <c r="F29" s="175"/>
      <c r="G29" s="176" t="s">
        <v>96</v>
      </c>
      <c r="H29" s="175"/>
      <c r="I29" s="174"/>
      <c r="J29" s="175"/>
      <c r="K29" s="176" t="s">
        <v>96</v>
      </c>
      <c r="L29" s="175"/>
      <c r="M29" s="174"/>
      <c r="N29" s="175"/>
      <c r="O29" s="176" t="s">
        <v>96</v>
      </c>
      <c r="P29" s="175"/>
      <c r="Q29" s="174"/>
      <c r="R29" s="175"/>
      <c r="S29" s="176" t="s">
        <v>96</v>
      </c>
      <c r="T29" s="175"/>
      <c r="U29" s="174"/>
      <c r="V29" s="175"/>
      <c r="W29" s="176" t="s">
        <v>96</v>
      </c>
      <c r="X29" s="175"/>
      <c r="Y29" s="156"/>
      <c r="Z29" s="177"/>
      <c r="AA29" s="177"/>
      <c r="AB29" s="177"/>
      <c r="AC29" s="177"/>
      <c r="AD29" s="177"/>
    </row>
    <row r="30" spans="2:30" ht="13.5" x14ac:dyDescent="0.15">
      <c r="B30" s="179" t="s">
        <v>0</v>
      </c>
      <c r="C30" s="156">
        <v>21</v>
      </c>
      <c r="D30" s="157" t="s">
        <v>1</v>
      </c>
      <c r="E30" s="179">
        <v>599</v>
      </c>
      <c r="F30" s="180">
        <v>714</v>
      </c>
      <c r="G30" s="156">
        <v>654</v>
      </c>
      <c r="H30" s="180">
        <v>1264753</v>
      </c>
      <c r="I30" s="179">
        <v>600</v>
      </c>
      <c r="J30" s="180">
        <v>735</v>
      </c>
      <c r="K30" s="156">
        <v>688</v>
      </c>
      <c r="L30" s="180">
        <v>388652</v>
      </c>
      <c r="M30" s="179">
        <v>735</v>
      </c>
      <c r="N30" s="180">
        <v>924</v>
      </c>
      <c r="O30" s="156">
        <v>840</v>
      </c>
      <c r="P30" s="180">
        <v>59634</v>
      </c>
      <c r="Q30" s="179">
        <v>467</v>
      </c>
      <c r="R30" s="180">
        <v>634</v>
      </c>
      <c r="S30" s="156">
        <v>515</v>
      </c>
      <c r="T30" s="180">
        <v>123329</v>
      </c>
      <c r="U30" s="179">
        <v>410</v>
      </c>
      <c r="V30" s="180">
        <v>630</v>
      </c>
      <c r="W30" s="156">
        <v>473</v>
      </c>
      <c r="X30" s="180">
        <v>605115</v>
      </c>
      <c r="Y30" s="156"/>
      <c r="Z30" s="177"/>
      <c r="AA30" s="177"/>
      <c r="AB30" s="177"/>
      <c r="AC30" s="177"/>
      <c r="AD30" s="177"/>
    </row>
    <row r="31" spans="2:30" x14ac:dyDescent="0.15">
      <c r="B31" s="179"/>
      <c r="C31" s="156">
        <v>22</v>
      </c>
      <c r="D31" s="184"/>
      <c r="E31" s="180">
        <v>578</v>
      </c>
      <c r="F31" s="180">
        <v>700</v>
      </c>
      <c r="G31" s="180">
        <v>660</v>
      </c>
      <c r="H31" s="180">
        <v>190115.5</v>
      </c>
      <c r="I31" s="180">
        <v>580</v>
      </c>
      <c r="J31" s="180">
        <v>730</v>
      </c>
      <c r="K31" s="180">
        <v>679</v>
      </c>
      <c r="L31" s="180">
        <v>365258.8</v>
      </c>
      <c r="M31" s="180">
        <v>647.70000000000005</v>
      </c>
      <c r="N31" s="180">
        <v>900</v>
      </c>
      <c r="O31" s="180">
        <v>775</v>
      </c>
      <c r="P31" s="180">
        <v>45609.2</v>
      </c>
      <c r="Q31" s="180">
        <v>450</v>
      </c>
      <c r="R31" s="180">
        <v>582.1</v>
      </c>
      <c r="S31" s="180">
        <v>513</v>
      </c>
      <c r="T31" s="180">
        <v>180180.3</v>
      </c>
      <c r="U31" s="180">
        <v>390</v>
      </c>
      <c r="V31" s="180">
        <v>600.20000000000005</v>
      </c>
      <c r="W31" s="180">
        <v>511</v>
      </c>
      <c r="X31" s="184">
        <v>885752.2</v>
      </c>
      <c r="Y31" s="156"/>
      <c r="Z31" s="156"/>
      <c r="AA31" s="156"/>
      <c r="AB31" s="156"/>
      <c r="AC31" s="156"/>
      <c r="AD31" s="156"/>
    </row>
    <row r="32" spans="2:30" ht="13.5" x14ac:dyDescent="0.15">
      <c r="B32" s="172"/>
      <c r="C32" s="173">
        <v>23</v>
      </c>
      <c r="D32" s="185"/>
      <c r="E32" s="305">
        <v>609</v>
      </c>
      <c r="F32" s="305">
        <v>735</v>
      </c>
      <c r="G32" s="305">
        <v>651.74428918087494</v>
      </c>
      <c r="H32" s="305">
        <v>532423.6</v>
      </c>
      <c r="I32" s="305">
        <v>609</v>
      </c>
      <c r="J32" s="305">
        <v>766.5</v>
      </c>
      <c r="K32" s="305">
        <v>676.33111220988087</v>
      </c>
      <c r="L32" s="305">
        <v>918756.99999999977</v>
      </c>
      <c r="M32" s="305">
        <v>682.5</v>
      </c>
      <c r="N32" s="305">
        <v>945</v>
      </c>
      <c r="O32" s="305">
        <v>774.69397717915558</v>
      </c>
      <c r="P32" s="305">
        <v>48230.299999999996</v>
      </c>
      <c r="Q32" s="305">
        <v>472.5</v>
      </c>
      <c r="R32" s="305">
        <v>640.5</v>
      </c>
      <c r="S32" s="305">
        <v>534.4549209917983</v>
      </c>
      <c r="T32" s="305">
        <v>154316.1</v>
      </c>
      <c r="U32" s="305">
        <v>483</v>
      </c>
      <c r="V32" s="305">
        <v>640.5</v>
      </c>
      <c r="W32" s="305">
        <v>532.17870103340533</v>
      </c>
      <c r="X32" s="327">
        <v>940352.40000000026</v>
      </c>
      <c r="Y32" s="156"/>
      <c r="Z32" s="294"/>
      <c r="AA32" s="177"/>
      <c r="AB32" s="177"/>
      <c r="AC32" s="177"/>
      <c r="AD32" s="177"/>
    </row>
    <row r="33" spans="2:30" x14ac:dyDescent="0.15">
      <c r="B33" s="179" t="s">
        <v>97</v>
      </c>
      <c r="C33" s="156">
        <v>8</v>
      </c>
      <c r="D33" s="184" t="s">
        <v>98</v>
      </c>
      <c r="E33" s="180">
        <v>619.5</v>
      </c>
      <c r="F33" s="180">
        <v>693</v>
      </c>
      <c r="G33" s="180">
        <v>647.25703154298117</v>
      </c>
      <c r="H33" s="180">
        <v>64753.599999999999</v>
      </c>
      <c r="I33" s="180">
        <v>630</v>
      </c>
      <c r="J33" s="180">
        <v>703.5</v>
      </c>
      <c r="K33" s="180">
        <v>670.90407927650585</v>
      </c>
      <c r="L33" s="180">
        <v>110369.5</v>
      </c>
      <c r="M33" s="180">
        <v>738.25500000000011</v>
      </c>
      <c r="N33" s="180">
        <v>924</v>
      </c>
      <c r="O33" s="180">
        <v>769.20911326142118</v>
      </c>
      <c r="P33" s="180">
        <v>3713.5</v>
      </c>
      <c r="Q33" s="180">
        <v>504</v>
      </c>
      <c r="R33" s="180">
        <v>588</v>
      </c>
      <c r="S33" s="180">
        <v>528.54571434619697</v>
      </c>
      <c r="T33" s="180">
        <v>11984.7</v>
      </c>
      <c r="U33" s="180">
        <v>493.5</v>
      </c>
      <c r="V33" s="180">
        <v>561.75</v>
      </c>
      <c r="W33" s="180">
        <v>523.37138096229944</v>
      </c>
      <c r="X33" s="184">
        <v>64115.6</v>
      </c>
      <c r="Y33" s="156"/>
      <c r="Z33" s="156"/>
      <c r="AA33" s="156"/>
      <c r="AB33" s="156"/>
      <c r="AC33" s="156"/>
      <c r="AD33" s="156"/>
    </row>
    <row r="34" spans="2:30" x14ac:dyDescent="0.15">
      <c r="B34" s="179"/>
      <c r="C34" s="156">
        <v>9</v>
      </c>
      <c r="D34" s="184"/>
      <c r="E34" s="180">
        <v>609</v>
      </c>
      <c r="F34" s="180">
        <v>682.5</v>
      </c>
      <c r="G34" s="180">
        <v>655.29442138671891</v>
      </c>
      <c r="H34" s="180">
        <v>54388.7</v>
      </c>
      <c r="I34" s="180">
        <v>651</v>
      </c>
      <c r="J34" s="180">
        <v>703.5</v>
      </c>
      <c r="K34" s="180">
        <v>676.53624619181676</v>
      </c>
      <c r="L34" s="180">
        <v>91446.6</v>
      </c>
      <c r="M34" s="180">
        <v>735</v>
      </c>
      <c r="N34" s="180">
        <v>924</v>
      </c>
      <c r="O34" s="180">
        <v>781.12472473697085</v>
      </c>
      <c r="P34" s="180">
        <v>2799.9</v>
      </c>
      <c r="Q34" s="180">
        <v>504</v>
      </c>
      <c r="R34" s="180">
        <v>588</v>
      </c>
      <c r="S34" s="180">
        <v>557.92047954245493</v>
      </c>
      <c r="T34" s="180">
        <v>5404.2000000000007</v>
      </c>
      <c r="U34" s="180">
        <v>504</v>
      </c>
      <c r="V34" s="180">
        <v>561.75</v>
      </c>
      <c r="W34" s="180">
        <v>538.97125497045613</v>
      </c>
      <c r="X34" s="184">
        <v>74441.100000000006</v>
      </c>
      <c r="Y34" s="156"/>
      <c r="Z34" s="156"/>
      <c r="AA34" s="156"/>
      <c r="AB34" s="156"/>
      <c r="AC34" s="156"/>
      <c r="AD34" s="156"/>
    </row>
    <row r="35" spans="2:30" x14ac:dyDescent="0.15">
      <c r="B35" s="179"/>
      <c r="C35" s="156">
        <v>10</v>
      </c>
      <c r="D35" s="184"/>
      <c r="E35" s="180">
        <v>609</v>
      </c>
      <c r="F35" s="180">
        <v>682.5</v>
      </c>
      <c r="G35" s="180">
        <v>655.32988368898248</v>
      </c>
      <c r="H35" s="180">
        <v>77037.899999999994</v>
      </c>
      <c r="I35" s="180">
        <v>651</v>
      </c>
      <c r="J35" s="180">
        <v>714.42</v>
      </c>
      <c r="K35" s="180">
        <v>684.24472514560136</v>
      </c>
      <c r="L35" s="180">
        <v>95468.1</v>
      </c>
      <c r="M35" s="180">
        <v>740.25</v>
      </c>
      <c r="N35" s="180">
        <v>924</v>
      </c>
      <c r="O35" s="180">
        <v>782.89459976613159</v>
      </c>
      <c r="P35" s="180">
        <v>3234.5</v>
      </c>
      <c r="Q35" s="180">
        <v>514.5</v>
      </c>
      <c r="R35" s="180">
        <v>588</v>
      </c>
      <c r="S35" s="180">
        <v>552.25601187530924</v>
      </c>
      <c r="T35" s="180">
        <v>20648</v>
      </c>
      <c r="U35" s="180">
        <v>514.5</v>
      </c>
      <c r="V35" s="180">
        <v>561.75</v>
      </c>
      <c r="W35" s="180">
        <v>540.30818154065332</v>
      </c>
      <c r="X35" s="180">
        <v>72710.200000000012</v>
      </c>
      <c r="Y35" s="156"/>
      <c r="Z35" s="156"/>
      <c r="AA35" s="156"/>
      <c r="AB35" s="156"/>
      <c r="AC35" s="156"/>
      <c r="AD35" s="156"/>
    </row>
    <row r="36" spans="2:30" x14ac:dyDescent="0.15">
      <c r="B36" s="179"/>
      <c r="C36" s="156">
        <v>11</v>
      </c>
      <c r="D36" s="184"/>
      <c r="E36" s="180">
        <v>609</v>
      </c>
      <c r="F36" s="180">
        <v>698.25</v>
      </c>
      <c r="G36" s="180">
        <v>652.69980164784863</v>
      </c>
      <c r="H36" s="180">
        <v>53285.5</v>
      </c>
      <c r="I36" s="180">
        <v>645.75</v>
      </c>
      <c r="J36" s="180">
        <v>724.5</v>
      </c>
      <c r="K36" s="180">
        <v>687.24400251405291</v>
      </c>
      <c r="L36" s="180">
        <v>94274.5</v>
      </c>
      <c r="M36" s="180">
        <v>735</v>
      </c>
      <c r="N36" s="180">
        <v>945</v>
      </c>
      <c r="O36" s="180">
        <v>821.85161290322583</v>
      </c>
      <c r="P36" s="180">
        <v>3037.2</v>
      </c>
      <c r="Q36" s="180">
        <v>504</v>
      </c>
      <c r="R36" s="180">
        <v>588</v>
      </c>
      <c r="S36" s="180">
        <v>558.43148454094887</v>
      </c>
      <c r="T36" s="180">
        <v>12438.199999999999</v>
      </c>
      <c r="U36" s="180">
        <v>493.5</v>
      </c>
      <c r="V36" s="180">
        <v>582.75</v>
      </c>
      <c r="W36" s="180">
        <v>538.30112494977914</v>
      </c>
      <c r="X36" s="184">
        <v>65050.299999999996</v>
      </c>
      <c r="Y36" s="156"/>
      <c r="Z36" s="156"/>
      <c r="AA36" s="156"/>
      <c r="AB36" s="156"/>
      <c r="AC36" s="156"/>
      <c r="AD36" s="156"/>
    </row>
    <row r="37" spans="2:30" x14ac:dyDescent="0.15">
      <c r="B37" s="179"/>
      <c r="C37" s="156">
        <v>12</v>
      </c>
      <c r="D37" s="184"/>
      <c r="E37" s="180">
        <v>609</v>
      </c>
      <c r="F37" s="180">
        <v>703.5</v>
      </c>
      <c r="G37" s="180">
        <v>657.4796726884166</v>
      </c>
      <c r="H37" s="180">
        <v>53712</v>
      </c>
      <c r="I37" s="180">
        <v>656.25</v>
      </c>
      <c r="J37" s="180">
        <v>724.5</v>
      </c>
      <c r="K37" s="180">
        <v>693.1699250615826</v>
      </c>
      <c r="L37" s="180">
        <v>107940.1</v>
      </c>
      <c r="M37" s="180">
        <v>735.63000000000011</v>
      </c>
      <c r="N37" s="180">
        <v>934.5</v>
      </c>
      <c r="O37" s="180">
        <v>827.54148936170213</v>
      </c>
      <c r="P37" s="180">
        <v>2564.6000000000004</v>
      </c>
      <c r="Q37" s="180">
        <v>488.25</v>
      </c>
      <c r="R37" s="180">
        <v>588</v>
      </c>
      <c r="S37" s="180">
        <v>548.01696149843906</v>
      </c>
      <c r="T37" s="180">
        <v>4474.5999999999995</v>
      </c>
      <c r="U37" s="180">
        <v>488.25</v>
      </c>
      <c r="V37" s="180">
        <v>582.75</v>
      </c>
      <c r="W37" s="180">
        <v>528.70572727779938</v>
      </c>
      <c r="X37" s="184">
        <v>71794.899999999994</v>
      </c>
      <c r="Y37" s="156"/>
      <c r="Z37" s="156"/>
      <c r="AA37" s="156"/>
      <c r="AB37" s="156"/>
      <c r="AC37" s="156"/>
      <c r="AD37" s="156"/>
    </row>
    <row r="38" spans="2:30" x14ac:dyDescent="0.15">
      <c r="B38" s="179" t="s">
        <v>99</v>
      </c>
      <c r="C38" s="156">
        <v>1</v>
      </c>
      <c r="D38" s="184" t="s">
        <v>98</v>
      </c>
      <c r="E38" s="180">
        <v>609</v>
      </c>
      <c r="F38" s="180">
        <v>724.5</v>
      </c>
      <c r="G38" s="180">
        <v>660.27943080611021</v>
      </c>
      <c r="H38" s="180">
        <v>49784.5</v>
      </c>
      <c r="I38" s="180">
        <v>630</v>
      </c>
      <c r="J38" s="180">
        <v>724.5</v>
      </c>
      <c r="K38" s="180">
        <v>690.92867165289954</v>
      </c>
      <c r="L38" s="180">
        <v>88064.7</v>
      </c>
      <c r="M38" s="180">
        <v>724.5</v>
      </c>
      <c r="N38" s="180">
        <v>798</v>
      </c>
      <c r="O38" s="180">
        <v>761.00996749729143</v>
      </c>
      <c r="P38" s="180">
        <v>2038.3999999999999</v>
      </c>
      <c r="Q38" s="180">
        <v>514.5</v>
      </c>
      <c r="R38" s="180">
        <v>588</v>
      </c>
      <c r="S38" s="184">
        <v>578.19115486335602</v>
      </c>
      <c r="T38" s="180">
        <v>14781.8</v>
      </c>
      <c r="U38" s="180">
        <v>451.5</v>
      </c>
      <c r="V38" s="180">
        <v>577.5</v>
      </c>
      <c r="W38" s="180">
        <v>514.26989545551521</v>
      </c>
      <c r="X38" s="180">
        <v>56275</v>
      </c>
      <c r="Y38" s="156"/>
      <c r="Z38" s="156"/>
      <c r="AA38" s="156"/>
      <c r="AB38" s="156"/>
      <c r="AC38" s="156"/>
      <c r="AD38" s="156"/>
    </row>
    <row r="39" spans="2:30" x14ac:dyDescent="0.15">
      <c r="B39" s="179"/>
      <c r="C39" s="156">
        <v>2</v>
      </c>
      <c r="D39" s="184"/>
      <c r="E39" s="180">
        <v>598.5</v>
      </c>
      <c r="F39" s="180">
        <v>714</v>
      </c>
      <c r="G39" s="180">
        <v>650.59866224901612</v>
      </c>
      <c r="H39" s="180">
        <v>59811.8</v>
      </c>
      <c r="I39" s="180">
        <v>645.75</v>
      </c>
      <c r="J39" s="180">
        <v>724.5</v>
      </c>
      <c r="K39" s="180">
        <v>686.69666180669492</v>
      </c>
      <c r="L39" s="180">
        <v>93306.1</v>
      </c>
      <c r="M39" s="180">
        <v>728.49</v>
      </c>
      <c r="N39" s="180">
        <v>862.78500000000008</v>
      </c>
      <c r="O39" s="180">
        <v>788.01385613207549</v>
      </c>
      <c r="P39" s="180">
        <v>2771</v>
      </c>
      <c r="Q39" s="180">
        <v>514.5</v>
      </c>
      <c r="R39" s="180">
        <v>630</v>
      </c>
      <c r="S39" s="180">
        <v>557.67199017199005</v>
      </c>
      <c r="T39" s="180">
        <v>14017.3</v>
      </c>
      <c r="U39" s="180">
        <v>462</v>
      </c>
      <c r="V39" s="180">
        <v>588</v>
      </c>
      <c r="W39" s="180">
        <v>523.49901119043022</v>
      </c>
      <c r="X39" s="184">
        <v>62111.5</v>
      </c>
      <c r="Y39" s="156"/>
      <c r="Z39" s="156"/>
      <c r="AA39" s="156"/>
      <c r="AB39" s="156"/>
      <c r="AC39" s="156"/>
      <c r="AD39" s="156"/>
    </row>
    <row r="40" spans="2:30" x14ac:dyDescent="0.15">
      <c r="B40" s="179"/>
      <c r="C40" s="156">
        <v>3</v>
      </c>
      <c r="D40" s="184"/>
      <c r="E40" s="180">
        <v>609</v>
      </c>
      <c r="F40" s="180">
        <v>714</v>
      </c>
      <c r="G40" s="180">
        <v>652.5948445953112</v>
      </c>
      <c r="H40" s="180">
        <v>55472</v>
      </c>
      <c r="I40" s="180">
        <v>614.25</v>
      </c>
      <c r="J40" s="180">
        <v>714</v>
      </c>
      <c r="K40" s="180">
        <v>669.96275492844666</v>
      </c>
      <c r="L40" s="180">
        <v>90825.1</v>
      </c>
      <c r="M40" s="180">
        <v>729.75</v>
      </c>
      <c r="N40" s="180">
        <v>903</v>
      </c>
      <c r="O40" s="180">
        <v>781.52258154446611</v>
      </c>
      <c r="P40" s="180">
        <v>3247.7</v>
      </c>
      <c r="Q40" s="180">
        <v>493.5</v>
      </c>
      <c r="R40" s="180">
        <v>580.02</v>
      </c>
      <c r="S40" s="180">
        <v>535.76448362720407</v>
      </c>
      <c r="T40" s="180">
        <v>30983.5</v>
      </c>
      <c r="U40" s="180">
        <v>456.75</v>
      </c>
      <c r="V40" s="180">
        <v>582.75</v>
      </c>
      <c r="W40" s="180">
        <v>514.75214466027717</v>
      </c>
      <c r="X40" s="184">
        <v>74734.200000000012</v>
      </c>
      <c r="Y40" s="156"/>
      <c r="Z40" s="156"/>
      <c r="AA40" s="156"/>
      <c r="AB40" s="156"/>
      <c r="AC40" s="156"/>
      <c r="AD40" s="156"/>
    </row>
    <row r="41" spans="2:30" x14ac:dyDescent="0.15">
      <c r="B41" s="172"/>
      <c r="C41" s="173">
        <v>4</v>
      </c>
      <c r="D41" s="185"/>
      <c r="E41" s="188">
        <v>603.75</v>
      </c>
      <c r="F41" s="188">
        <v>682.5</v>
      </c>
      <c r="G41" s="188">
        <v>638.62507069691503</v>
      </c>
      <c r="H41" s="188">
        <v>58844.2</v>
      </c>
      <c r="I41" s="188">
        <v>609</v>
      </c>
      <c r="J41" s="188">
        <v>703.5</v>
      </c>
      <c r="K41" s="188">
        <v>657.02780604609427</v>
      </c>
      <c r="L41" s="188">
        <v>101071.20000000001</v>
      </c>
      <c r="M41" s="188">
        <v>729.75</v>
      </c>
      <c r="N41" s="188">
        <v>882</v>
      </c>
      <c r="O41" s="188">
        <v>765.40232150678924</v>
      </c>
      <c r="P41" s="188">
        <v>2911.1</v>
      </c>
      <c r="Q41" s="188">
        <v>514.5</v>
      </c>
      <c r="R41" s="188">
        <v>580.02</v>
      </c>
      <c r="S41" s="188">
        <v>538.15534682080931</v>
      </c>
      <c r="T41" s="188">
        <v>4738.8999999999996</v>
      </c>
      <c r="U41" s="188">
        <v>456.75</v>
      </c>
      <c r="V41" s="188">
        <v>567</v>
      </c>
      <c r="W41" s="188">
        <v>506.18531669504773</v>
      </c>
      <c r="X41" s="185">
        <v>87029.1</v>
      </c>
      <c r="Y41" s="156"/>
      <c r="Z41" s="156"/>
      <c r="AA41" s="156"/>
      <c r="AB41" s="156"/>
      <c r="AC41" s="156"/>
      <c r="AD41" s="156"/>
    </row>
    <row r="42" spans="2:30" x14ac:dyDescent="0.15">
      <c r="B42" s="179" t="s">
        <v>240</v>
      </c>
      <c r="C42" s="156"/>
      <c r="E42" s="179"/>
      <c r="F42" s="180"/>
      <c r="G42" s="156"/>
      <c r="H42" s="180"/>
      <c r="I42" s="179"/>
      <c r="J42" s="180"/>
      <c r="K42" s="156"/>
      <c r="L42" s="180"/>
      <c r="M42" s="179"/>
      <c r="N42" s="180"/>
      <c r="O42" s="156"/>
      <c r="P42" s="180"/>
      <c r="Q42" s="179"/>
      <c r="R42" s="180"/>
      <c r="S42" s="156"/>
      <c r="T42" s="180"/>
      <c r="U42" s="179"/>
      <c r="V42" s="180"/>
      <c r="W42" s="156"/>
      <c r="X42" s="180"/>
      <c r="Y42" s="156"/>
    </row>
    <row r="43" spans="2:30" x14ac:dyDescent="0.15">
      <c r="B43" s="314">
        <v>41001</v>
      </c>
      <c r="C43" s="300"/>
      <c r="D43" s="315">
        <v>41012</v>
      </c>
      <c r="E43" s="254">
        <v>603.75</v>
      </c>
      <c r="F43" s="254">
        <v>682.5</v>
      </c>
      <c r="G43" s="254">
        <v>640.41903987663261</v>
      </c>
      <c r="H43" s="180">
        <v>29093.9</v>
      </c>
      <c r="I43" s="254">
        <v>609</v>
      </c>
      <c r="J43" s="254">
        <v>682.5</v>
      </c>
      <c r="K43" s="254">
        <v>652.62464183381155</v>
      </c>
      <c r="L43" s="180">
        <v>53834.3</v>
      </c>
      <c r="M43" s="254">
        <v>729.75</v>
      </c>
      <c r="N43" s="254">
        <v>821.31000000000006</v>
      </c>
      <c r="O43" s="254">
        <v>760.41361812603259</v>
      </c>
      <c r="P43" s="180">
        <v>1490.3</v>
      </c>
      <c r="Q43" s="254">
        <v>514.5</v>
      </c>
      <c r="R43" s="254">
        <v>580.02</v>
      </c>
      <c r="S43" s="254">
        <v>542.29936305732485</v>
      </c>
      <c r="T43" s="180">
        <v>1985.3</v>
      </c>
      <c r="U43" s="254">
        <v>456.75</v>
      </c>
      <c r="V43" s="254">
        <v>546</v>
      </c>
      <c r="W43" s="254">
        <v>503.51620992129835</v>
      </c>
      <c r="X43" s="180">
        <v>39553.1</v>
      </c>
      <c r="Y43" s="156"/>
    </row>
    <row r="44" spans="2:30" x14ac:dyDescent="0.15">
      <c r="B44" s="314">
        <v>41015</v>
      </c>
      <c r="C44" s="300"/>
      <c r="D44" s="315">
        <v>41026</v>
      </c>
      <c r="E44" s="179">
        <v>603.75</v>
      </c>
      <c r="F44" s="180">
        <v>682.5</v>
      </c>
      <c r="G44" s="156">
        <v>637.04289304457154</v>
      </c>
      <c r="H44" s="180">
        <v>29750.3</v>
      </c>
      <c r="I44" s="179">
        <v>609</v>
      </c>
      <c r="J44" s="180">
        <v>703.5</v>
      </c>
      <c r="K44" s="156">
        <v>661.40326843074399</v>
      </c>
      <c r="L44" s="180">
        <v>47236.9</v>
      </c>
      <c r="M44" s="179">
        <v>729.75</v>
      </c>
      <c r="N44" s="180">
        <v>882</v>
      </c>
      <c r="O44" s="156">
        <v>773.49464012251144</v>
      </c>
      <c r="P44" s="180">
        <v>1420.8</v>
      </c>
      <c r="Q44" s="181">
        <v>514.5</v>
      </c>
      <c r="R44" s="182">
        <v>580.02</v>
      </c>
      <c r="S44" s="183">
        <v>529.32352941176464</v>
      </c>
      <c r="T44" s="180">
        <v>2753.6</v>
      </c>
      <c r="U44" s="179">
        <v>467.25</v>
      </c>
      <c r="V44" s="180">
        <v>567</v>
      </c>
      <c r="W44" s="156">
        <v>509.75214297368177</v>
      </c>
      <c r="X44" s="180">
        <v>47476</v>
      </c>
      <c r="Y44" s="156"/>
    </row>
    <row r="45" spans="2:30" x14ac:dyDescent="0.15">
      <c r="B45" s="316"/>
      <c r="C45" s="304"/>
      <c r="D45" s="304"/>
      <c r="E45" s="267"/>
      <c r="F45" s="267"/>
      <c r="G45" s="267"/>
      <c r="H45" s="194"/>
      <c r="I45" s="267"/>
      <c r="J45" s="267"/>
      <c r="K45" s="267"/>
      <c r="L45" s="194"/>
      <c r="M45" s="267"/>
      <c r="N45" s="267"/>
      <c r="O45" s="267"/>
      <c r="P45" s="194"/>
      <c r="Q45" s="267"/>
      <c r="R45" s="267"/>
      <c r="S45" s="267"/>
      <c r="T45" s="194"/>
      <c r="U45" s="267"/>
      <c r="V45" s="267"/>
      <c r="W45" s="267"/>
      <c r="X45" s="194"/>
      <c r="Y45" s="156"/>
    </row>
    <row r="46" spans="2:30" ht="4.5" customHeight="1" x14ac:dyDescent="0.15">
      <c r="Y46" s="156"/>
    </row>
    <row r="47" spans="2:30" ht="12.75" customHeight="1" x14ac:dyDescent="0.15">
      <c r="B47" s="200" t="s">
        <v>105</v>
      </c>
      <c r="C47" s="157" t="s">
        <v>246</v>
      </c>
      <c r="X47" s="156"/>
      <c r="Y47" s="156"/>
      <c r="Z47" s="156"/>
    </row>
    <row r="48" spans="2:30" ht="12.75" customHeight="1" x14ac:dyDescent="0.15">
      <c r="B48" s="241" t="s">
        <v>107</v>
      </c>
      <c r="C48" s="157" t="s">
        <v>247</v>
      </c>
      <c r="X48" s="156"/>
      <c r="Y48" s="156"/>
      <c r="Z48" s="156"/>
    </row>
    <row r="49" spans="2:26" ht="12.75" customHeight="1" x14ac:dyDescent="0.15">
      <c r="B49" s="241" t="s">
        <v>195</v>
      </c>
      <c r="C49" s="157" t="s">
        <v>108</v>
      </c>
      <c r="X49" s="156"/>
      <c r="Y49" s="156"/>
      <c r="Z49" s="156"/>
    </row>
    <row r="50" spans="2:26" x14ac:dyDescent="0.15">
      <c r="X50" s="156"/>
      <c r="Y50" s="156"/>
      <c r="Z50" s="156"/>
    </row>
    <row r="51" spans="2:26" x14ac:dyDescent="0.15">
      <c r="X51" s="156"/>
      <c r="Y51" s="156"/>
      <c r="Z51" s="156"/>
    </row>
    <row r="52" spans="2:26" x14ac:dyDescent="0.15"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56"/>
      <c r="Y52" s="156"/>
      <c r="Z52" s="156"/>
    </row>
    <row r="53" spans="2:26" x14ac:dyDescent="0.15">
      <c r="X53" s="156"/>
      <c r="Y53" s="156"/>
      <c r="Z53" s="156"/>
    </row>
    <row r="54" spans="2:26" x14ac:dyDescent="0.15">
      <c r="X54" s="156"/>
      <c r="Y54" s="156"/>
      <c r="Z54" s="156"/>
    </row>
    <row r="55" spans="2:26" x14ac:dyDescent="0.15">
      <c r="X55" s="156"/>
      <c r="Y55" s="156"/>
      <c r="Z55" s="156"/>
    </row>
    <row r="56" spans="2:26" x14ac:dyDescent="0.15"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56"/>
      <c r="Y56" s="156"/>
      <c r="Z56" s="156"/>
    </row>
    <row r="57" spans="2:26" x14ac:dyDescent="0.15">
      <c r="X57" s="156"/>
      <c r="Y57" s="156"/>
      <c r="Z57" s="156"/>
    </row>
    <row r="58" spans="2:26" x14ac:dyDescent="0.15">
      <c r="X58" s="156"/>
      <c r="Y58" s="156"/>
      <c r="Z58" s="156"/>
    </row>
    <row r="59" spans="2:26" x14ac:dyDescent="0.15">
      <c r="X59" s="156"/>
      <c r="Y59" s="156"/>
      <c r="Z59" s="156"/>
    </row>
    <row r="60" spans="2:26" x14ac:dyDescent="0.15">
      <c r="X60" s="156"/>
      <c r="Y60" s="156"/>
      <c r="Z60" s="156"/>
    </row>
    <row r="61" spans="2:26" x14ac:dyDescent="0.15">
      <c r="X61" s="156"/>
      <c r="Y61" s="156"/>
      <c r="Z61" s="156"/>
    </row>
    <row r="62" spans="2:26" x14ac:dyDescent="0.15">
      <c r="X62" s="156"/>
      <c r="Y62" s="156"/>
      <c r="Z62" s="156"/>
    </row>
    <row r="63" spans="2:26" x14ac:dyDescent="0.15">
      <c r="X63" s="156"/>
      <c r="Y63" s="156"/>
      <c r="Z63" s="156"/>
    </row>
    <row r="64" spans="2:26" x14ac:dyDescent="0.15">
      <c r="X64" s="156"/>
      <c r="Y64" s="156"/>
      <c r="Z64" s="15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3"/>
  <sheetViews>
    <sheetView zoomScale="75" zoomScaleNormal="75" workbookViewId="0"/>
  </sheetViews>
  <sheetFormatPr defaultColWidth="7.5" defaultRowHeight="12" x14ac:dyDescent="0.15"/>
  <cols>
    <col min="1" max="1" width="1.125" style="157" customWidth="1"/>
    <col min="2" max="2" width="5.375" style="157" customWidth="1"/>
    <col min="3" max="3" width="2.875" style="157" customWidth="1"/>
    <col min="4" max="4" width="5.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9.125" style="157" customWidth="1"/>
    <col min="17" max="19" width="5.875" style="157" customWidth="1"/>
    <col min="20" max="20" width="8.125" style="157" customWidth="1"/>
    <col min="21" max="21" width="7.5" style="157"/>
    <col min="22" max="26" width="18.125" style="157" customWidth="1"/>
    <col min="27" max="16384" width="7.5" style="157"/>
  </cols>
  <sheetData>
    <row r="3" spans="2:26" x14ac:dyDescent="0.15">
      <c r="B3" s="157" t="s">
        <v>248</v>
      </c>
    </row>
    <row r="4" spans="2:26" x14ac:dyDescent="0.15">
      <c r="T4" s="158" t="s">
        <v>84</v>
      </c>
    </row>
    <row r="5" spans="2:2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2:26" ht="15" customHeight="1" x14ac:dyDescent="0.15">
      <c r="B6" s="179"/>
      <c r="C6" s="190" t="s">
        <v>85</v>
      </c>
      <c r="D6" s="253"/>
      <c r="E6" s="179" t="s">
        <v>249</v>
      </c>
      <c r="I6" s="179" t="s">
        <v>250</v>
      </c>
      <c r="M6" s="179" t="s">
        <v>251</v>
      </c>
      <c r="N6" s="293"/>
      <c r="O6" s="293"/>
      <c r="P6" s="293"/>
      <c r="Q6" s="159" t="s">
        <v>252</v>
      </c>
      <c r="R6" s="293"/>
      <c r="S6" s="293"/>
      <c r="T6" s="178"/>
      <c r="V6" s="177"/>
      <c r="W6" s="294"/>
      <c r="X6" s="294"/>
      <c r="Y6" s="294"/>
      <c r="Z6" s="294"/>
    </row>
    <row r="7" spans="2:26" ht="9.7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8"/>
      <c r="V7" s="177"/>
      <c r="W7" s="177"/>
      <c r="X7" s="177"/>
      <c r="Y7" s="177"/>
      <c r="Z7" s="177"/>
    </row>
    <row r="8" spans="2:26" ht="13.5" x14ac:dyDescent="0.15">
      <c r="B8" s="179" t="s">
        <v>91</v>
      </c>
      <c r="C8" s="156"/>
      <c r="E8" s="190" t="s">
        <v>92</v>
      </c>
      <c r="F8" s="170" t="s">
        <v>93</v>
      </c>
      <c r="G8" s="248" t="s">
        <v>94</v>
      </c>
      <c r="H8" s="170" t="s">
        <v>95</v>
      </c>
      <c r="I8" s="190" t="s">
        <v>92</v>
      </c>
      <c r="J8" s="170" t="s">
        <v>93</v>
      </c>
      <c r="K8" s="248" t="s">
        <v>94</v>
      </c>
      <c r="L8" s="170" t="s">
        <v>172</v>
      </c>
      <c r="M8" s="190" t="s">
        <v>92</v>
      </c>
      <c r="N8" s="170" t="s">
        <v>93</v>
      </c>
      <c r="O8" s="248" t="s">
        <v>94</v>
      </c>
      <c r="P8" s="170" t="s">
        <v>172</v>
      </c>
      <c r="Q8" s="190" t="s">
        <v>92</v>
      </c>
      <c r="R8" s="170" t="s">
        <v>93</v>
      </c>
      <c r="S8" s="248" t="s">
        <v>94</v>
      </c>
      <c r="T8" s="170" t="s">
        <v>95</v>
      </c>
      <c r="V8" s="177"/>
      <c r="W8" s="177"/>
      <c r="X8" s="177"/>
      <c r="Y8" s="177"/>
      <c r="Z8" s="177"/>
    </row>
    <row r="9" spans="2:26" ht="13.5" x14ac:dyDescent="0.15">
      <c r="B9" s="172"/>
      <c r="C9" s="173"/>
      <c r="D9" s="173"/>
      <c r="E9" s="174"/>
      <c r="F9" s="175"/>
      <c r="G9" s="176" t="s">
        <v>96</v>
      </c>
      <c r="H9" s="175"/>
      <c r="I9" s="174"/>
      <c r="J9" s="175"/>
      <c r="K9" s="176" t="s">
        <v>96</v>
      </c>
      <c r="L9" s="175"/>
      <c r="M9" s="174"/>
      <c r="N9" s="175"/>
      <c r="O9" s="176" t="s">
        <v>96</v>
      </c>
      <c r="P9" s="175"/>
      <c r="Q9" s="174"/>
      <c r="R9" s="175"/>
      <c r="S9" s="176" t="s">
        <v>96</v>
      </c>
      <c r="T9" s="175"/>
      <c r="V9" s="177"/>
      <c r="W9" s="177"/>
      <c r="X9" s="177"/>
      <c r="Y9" s="177"/>
      <c r="Z9" s="177"/>
    </row>
    <row r="10" spans="2:26" ht="13.5" x14ac:dyDescent="0.15">
      <c r="B10" s="179" t="s">
        <v>0</v>
      </c>
      <c r="C10" s="156">
        <v>21</v>
      </c>
      <c r="D10" s="157" t="s">
        <v>1</v>
      </c>
      <c r="E10" s="179">
        <v>473</v>
      </c>
      <c r="F10" s="180">
        <v>651</v>
      </c>
      <c r="G10" s="156">
        <v>569</v>
      </c>
      <c r="H10" s="180">
        <v>52545</v>
      </c>
      <c r="I10" s="179">
        <v>457</v>
      </c>
      <c r="J10" s="180">
        <v>620</v>
      </c>
      <c r="K10" s="156">
        <v>538</v>
      </c>
      <c r="L10" s="180">
        <v>1491191</v>
      </c>
      <c r="M10" s="179">
        <v>515</v>
      </c>
      <c r="N10" s="180">
        <v>662</v>
      </c>
      <c r="O10" s="156">
        <v>585</v>
      </c>
      <c r="P10" s="180">
        <v>1877418</v>
      </c>
      <c r="Q10" s="179">
        <v>714</v>
      </c>
      <c r="R10" s="180">
        <v>824</v>
      </c>
      <c r="S10" s="156">
        <v>769</v>
      </c>
      <c r="T10" s="180">
        <v>5215</v>
      </c>
      <c r="V10" s="177"/>
      <c r="W10" s="177"/>
      <c r="X10" s="177"/>
      <c r="Y10" s="177"/>
      <c r="Z10" s="177"/>
    </row>
    <row r="11" spans="2:26" x14ac:dyDescent="0.15">
      <c r="B11" s="179"/>
      <c r="C11" s="156">
        <v>22</v>
      </c>
      <c r="D11" s="184"/>
      <c r="E11" s="180">
        <v>455</v>
      </c>
      <c r="F11" s="180">
        <v>640</v>
      </c>
      <c r="G11" s="180">
        <v>562</v>
      </c>
      <c r="H11" s="180">
        <v>42015</v>
      </c>
      <c r="I11" s="180">
        <v>450</v>
      </c>
      <c r="J11" s="180">
        <v>591</v>
      </c>
      <c r="K11" s="180">
        <v>534</v>
      </c>
      <c r="L11" s="180">
        <v>1395354</v>
      </c>
      <c r="M11" s="180">
        <v>480</v>
      </c>
      <c r="N11" s="180">
        <v>650</v>
      </c>
      <c r="O11" s="180">
        <v>579</v>
      </c>
      <c r="P11" s="180">
        <v>1603272</v>
      </c>
      <c r="Q11" s="180">
        <v>650</v>
      </c>
      <c r="R11" s="180">
        <v>820</v>
      </c>
      <c r="S11" s="180">
        <v>765</v>
      </c>
      <c r="T11" s="180">
        <v>6821</v>
      </c>
      <c r="V11" s="156"/>
      <c r="W11" s="156"/>
      <c r="X11" s="156"/>
      <c r="Y11" s="156"/>
      <c r="Z11" s="156"/>
    </row>
    <row r="12" spans="2:26" x14ac:dyDescent="0.15">
      <c r="B12" s="172"/>
      <c r="C12" s="173">
        <v>23</v>
      </c>
      <c r="D12" s="185"/>
      <c r="E12" s="186">
        <v>472.5</v>
      </c>
      <c r="F12" s="187">
        <v>661.5</v>
      </c>
      <c r="G12" s="186">
        <v>536.19412929346856</v>
      </c>
      <c r="H12" s="186">
        <v>74137.899999999994</v>
      </c>
      <c r="I12" s="186">
        <v>477.75</v>
      </c>
      <c r="J12" s="186">
        <v>598.5</v>
      </c>
      <c r="K12" s="186">
        <v>536.70783863200518</v>
      </c>
      <c r="L12" s="186">
        <v>407259.5</v>
      </c>
      <c r="M12" s="186">
        <v>509.25</v>
      </c>
      <c r="N12" s="186">
        <v>682.5</v>
      </c>
      <c r="O12" s="186">
        <v>572.94841563872774</v>
      </c>
      <c r="P12" s="186">
        <v>1305265.2000000002</v>
      </c>
      <c r="Q12" s="186">
        <v>682.5</v>
      </c>
      <c r="R12" s="186">
        <v>817.84500000000003</v>
      </c>
      <c r="S12" s="186">
        <v>747.51305732484082</v>
      </c>
      <c r="T12" s="187">
        <v>3335</v>
      </c>
      <c r="V12" s="156"/>
      <c r="W12" s="156"/>
      <c r="X12" s="156"/>
      <c r="Y12" s="156"/>
      <c r="Z12" s="156"/>
    </row>
    <row r="13" spans="2:26" ht="13.5" x14ac:dyDescent="0.15">
      <c r="B13" s="179" t="s">
        <v>97</v>
      </c>
      <c r="C13" s="156">
        <v>8</v>
      </c>
      <c r="D13" s="184" t="s">
        <v>98</v>
      </c>
      <c r="E13" s="180">
        <v>498.75</v>
      </c>
      <c r="F13" s="180">
        <v>619.5</v>
      </c>
      <c r="G13" s="180">
        <v>564.74295511071398</v>
      </c>
      <c r="H13" s="180">
        <v>9697.2000000000007</v>
      </c>
      <c r="I13" s="180">
        <v>504</v>
      </c>
      <c r="J13" s="180">
        <v>577.5</v>
      </c>
      <c r="K13" s="180">
        <v>543.40584636301855</v>
      </c>
      <c r="L13" s="180">
        <v>27820.9</v>
      </c>
      <c r="M13" s="180">
        <v>514.5</v>
      </c>
      <c r="N13" s="180">
        <v>630</v>
      </c>
      <c r="O13" s="180">
        <v>568.58172637159578</v>
      </c>
      <c r="P13" s="180">
        <v>133825</v>
      </c>
      <c r="Q13" s="182">
        <v>756</v>
      </c>
      <c r="R13" s="182">
        <v>768.6</v>
      </c>
      <c r="S13" s="182">
        <v>761.72727272727275</v>
      </c>
      <c r="T13" s="184">
        <v>270</v>
      </c>
      <c r="V13" s="294"/>
      <c r="W13" s="177"/>
      <c r="X13" s="177"/>
      <c r="Y13" s="177"/>
      <c r="Z13" s="177"/>
    </row>
    <row r="14" spans="2:26" x14ac:dyDescent="0.15">
      <c r="B14" s="179"/>
      <c r="C14" s="156">
        <v>9</v>
      </c>
      <c r="D14" s="184"/>
      <c r="E14" s="180">
        <v>498.75</v>
      </c>
      <c r="F14" s="180">
        <v>619.5</v>
      </c>
      <c r="G14" s="184">
        <v>565.80628806879258</v>
      </c>
      <c r="H14" s="180">
        <v>5342.6</v>
      </c>
      <c r="I14" s="180">
        <v>504</v>
      </c>
      <c r="J14" s="180">
        <v>577.5</v>
      </c>
      <c r="K14" s="180">
        <v>535.69287925696608</v>
      </c>
      <c r="L14" s="180">
        <v>38605.5</v>
      </c>
      <c r="M14" s="180">
        <v>514.5</v>
      </c>
      <c r="N14" s="180">
        <v>651</v>
      </c>
      <c r="O14" s="180">
        <v>579.59767218310765</v>
      </c>
      <c r="P14" s="180">
        <v>121830.90000000001</v>
      </c>
      <c r="Q14" s="182">
        <v>777</v>
      </c>
      <c r="R14" s="182">
        <v>777</v>
      </c>
      <c r="S14" s="182">
        <v>777</v>
      </c>
      <c r="T14" s="184">
        <v>205</v>
      </c>
      <c r="V14" s="156"/>
      <c r="W14" s="156"/>
      <c r="X14" s="156"/>
      <c r="Y14" s="156"/>
      <c r="Z14" s="156"/>
    </row>
    <row r="15" spans="2:26" x14ac:dyDescent="0.15">
      <c r="B15" s="179"/>
      <c r="C15" s="156">
        <v>10</v>
      </c>
      <c r="D15" s="184"/>
      <c r="E15" s="180">
        <v>493.5</v>
      </c>
      <c r="F15" s="180">
        <v>619.5</v>
      </c>
      <c r="G15" s="180">
        <v>567.71861377506536</v>
      </c>
      <c r="H15" s="180">
        <v>2032.1</v>
      </c>
      <c r="I15" s="180">
        <v>488.25</v>
      </c>
      <c r="J15" s="180">
        <v>577.5</v>
      </c>
      <c r="K15" s="180">
        <v>536.33772819472654</v>
      </c>
      <c r="L15" s="180">
        <v>27579.9</v>
      </c>
      <c r="M15" s="180">
        <v>514.5</v>
      </c>
      <c r="N15" s="180">
        <v>651</v>
      </c>
      <c r="O15" s="180">
        <v>578.45844824530604</v>
      </c>
      <c r="P15" s="180">
        <v>124116.2</v>
      </c>
      <c r="Q15" s="254">
        <v>0</v>
      </c>
      <c r="R15" s="254">
        <v>0</v>
      </c>
      <c r="S15" s="254">
        <v>0</v>
      </c>
      <c r="T15" s="184">
        <v>165</v>
      </c>
      <c r="V15" s="156"/>
      <c r="W15" s="156"/>
      <c r="X15" s="156"/>
      <c r="Y15" s="156"/>
      <c r="Z15" s="156"/>
    </row>
    <row r="16" spans="2:26" x14ac:dyDescent="0.15">
      <c r="B16" s="179"/>
      <c r="C16" s="156">
        <v>11</v>
      </c>
      <c r="D16" s="184"/>
      <c r="E16" s="180">
        <v>472.5</v>
      </c>
      <c r="F16" s="180">
        <v>619.5</v>
      </c>
      <c r="G16" s="180">
        <v>490.12360084602767</v>
      </c>
      <c r="H16" s="180">
        <v>11434.300000000001</v>
      </c>
      <c r="I16" s="180">
        <v>477.75</v>
      </c>
      <c r="J16" s="180">
        <v>577.5</v>
      </c>
      <c r="K16" s="180">
        <v>512.47371500208942</v>
      </c>
      <c r="L16" s="180">
        <v>25327.9</v>
      </c>
      <c r="M16" s="180">
        <v>514.5</v>
      </c>
      <c r="N16" s="180">
        <v>682.5</v>
      </c>
      <c r="O16" s="180">
        <v>585.63044547690629</v>
      </c>
      <c r="P16" s="180">
        <v>114696.5</v>
      </c>
      <c r="Q16" s="254">
        <v>756</v>
      </c>
      <c r="R16" s="254">
        <v>756</v>
      </c>
      <c r="S16" s="254">
        <v>756</v>
      </c>
      <c r="T16" s="184">
        <v>200</v>
      </c>
      <c r="V16" s="156"/>
      <c r="W16" s="156"/>
      <c r="X16" s="156"/>
      <c r="Y16" s="156"/>
      <c r="Z16" s="156"/>
    </row>
    <row r="17" spans="2:21" x14ac:dyDescent="0.15">
      <c r="B17" s="179"/>
      <c r="C17" s="156">
        <v>12</v>
      </c>
      <c r="D17" s="184"/>
      <c r="E17" s="180">
        <v>483</v>
      </c>
      <c r="F17" s="180">
        <v>619.5</v>
      </c>
      <c r="G17" s="180">
        <v>546.21299638989171</v>
      </c>
      <c r="H17" s="180">
        <v>2656.7</v>
      </c>
      <c r="I17" s="180">
        <v>477.75</v>
      </c>
      <c r="J17" s="180">
        <v>542.0100000000001</v>
      </c>
      <c r="K17" s="180">
        <v>504.22750446087184</v>
      </c>
      <c r="L17" s="180">
        <v>55514.100000000006</v>
      </c>
      <c r="M17" s="180">
        <v>509.25</v>
      </c>
      <c r="N17" s="180">
        <v>661.5</v>
      </c>
      <c r="O17" s="180">
        <v>584.00202341808881</v>
      </c>
      <c r="P17" s="180">
        <v>118535.2</v>
      </c>
      <c r="Q17" s="254">
        <v>756</v>
      </c>
      <c r="R17" s="254">
        <v>761.25</v>
      </c>
      <c r="S17" s="254">
        <v>759.00000000000011</v>
      </c>
      <c r="T17" s="184">
        <v>200</v>
      </c>
    </row>
    <row r="18" spans="2:21" x14ac:dyDescent="0.15">
      <c r="B18" s="179" t="s">
        <v>99</v>
      </c>
      <c r="C18" s="156">
        <v>1</v>
      </c>
      <c r="D18" s="184" t="s">
        <v>98</v>
      </c>
      <c r="E18" s="180">
        <v>488.25</v>
      </c>
      <c r="F18" s="180">
        <v>603.75</v>
      </c>
      <c r="G18" s="180">
        <v>538.26583904109589</v>
      </c>
      <c r="H18" s="180">
        <v>2493.3000000000002</v>
      </c>
      <c r="I18" s="180">
        <v>441</v>
      </c>
      <c r="J18" s="180">
        <v>525</v>
      </c>
      <c r="K18" s="180">
        <v>485.13766011955585</v>
      </c>
      <c r="L18" s="180">
        <v>28351.800000000003</v>
      </c>
      <c r="M18" s="180">
        <v>493.5</v>
      </c>
      <c r="N18" s="180">
        <v>682.5</v>
      </c>
      <c r="O18" s="180">
        <v>579.80051302169784</v>
      </c>
      <c r="P18" s="180">
        <v>67599.3</v>
      </c>
      <c r="Q18" s="254">
        <v>756</v>
      </c>
      <c r="R18" s="254">
        <v>756</v>
      </c>
      <c r="S18" s="254">
        <v>756</v>
      </c>
      <c r="T18" s="184">
        <v>135</v>
      </c>
    </row>
    <row r="19" spans="2:21" x14ac:dyDescent="0.15">
      <c r="B19" s="179"/>
      <c r="C19" s="156">
        <v>2</v>
      </c>
      <c r="D19" s="184"/>
      <c r="E19" s="180">
        <v>462</v>
      </c>
      <c r="F19" s="180">
        <v>567</v>
      </c>
      <c r="G19" s="180">
        <v>520.607142857143</v>
      </c>
      <c r="H19" s="180">
        <v>1311.6999999999998</v>
      </c>
      <c r="I19" s="180">
        <v>451.5</v>
      </c>
      <c r="J19" s="180">
        <v>527.625</v>
      </c>
      <c r="K19" s="180">
        <v>493.23607874072223</v>
      </c>
      <c r="L19" s="180">
        <v>58717.7</v>
      </c>
      <c r="M19" s="180">
        <v>498.75</v>
      </c>
      <c r="N19" s="180">
        <v>682.5</v>
      </c>
      <c r="O19" s="180">
        <v>579.92500860351856</v>
      </c>
      <c r="P19" s="180">
        <v>82249</v>
      </c>
      <c r="Q19" s="254">
        <v>735</v>
      </c>
      <c r="R19" s="254">
        <v>787.5</v>
      </c>
      <c r="S19" s="254">
        <v>756.87500000000011</v>
      </c>
      <c r="T19" s="184">
        <v>170</v>
      </c>
    </row>
    <row r="20" spans="2:21" x14ac:dyDescent="0.15">
      <c r="B20" s="179"/>
      <c r="C20" s="156">
        <v>3</v>
      </c>
      <c r="D20" s="184"/>
      <c r="E20" s="180">
        <v>456.75</v>
      </c>
      <c r="F20" s="180">
        <v>567</v>
      </c>
      <c r="G20" s="180">
        <v>503.0973602827479</v>
      </c>
      <c r="H20" s="180">
        <v>3330.5</v>
      </c>
      <c r="I20" s="180">
        <v>446.25</v>
      </c>
      <c r="J20" s="180">
        <v>521.22</v>
      </c>
      <c r="K20" s="180">
        <v>487.71408717370298</v>
      </c>
      <c r="L20" s="180">
        <v>29499.1</v>
      </c>
      <c r="M20" s="180">
        <v>488.25</v>
      </c>
      <c r="N20" s="180">
        <v>661.5</v>
      </c>
      <c r="O20" s="180">
        <v>558.38066478808435</v>
      </c>
      <c r="P20" s="180">
        <v>93262.6</v>
      </c>
      <c r="Q20" s="254">
        <v>756</v>
      </c>
      <c r="R20" s="254">
        <v>756</v>
      </c>
      <c r="S20" s="254">
        <v>756</v>
      </c>
      <c r="T20" s="184">
        <v>165</v>
      </c>
    </row>
    <row r="21" spans="2:21" x14ac:dyDescent="0.15">
      <c r="B21" s="172"/>
      <c r="C21" s="173">
        <v>4</v>
      </c>
      <c r="D21" s="185"/>
      <c r="E21" s="188">
        <v>483</v>
      </c>
      <c r="F21" s="188">
        <v>577.5</v>
      </c>
      <c r="G21" s="188">
        <v>533.20224124663332</v>
      </c>
      <c r="H21" s="188">
        <v>12803.9</v>
      </c>
      <c r="I21" s="188">
        <v>456.75</v>
      </c>
      <c r="J21" s="188">
        <v>556.5</v>
      </c>
      <c r="K21" s="188">
        <v>515.70725127215314</v>
      </c>
      <c r="L21" s="188">
        <v>51779.8</v>
      </c>
      <c r="M21" s="188">
        <v>504</v>
      </c>
      <c r="N21" s="188">
        <v>651</v>
      </c>
      <c r="O21" s="188">
        <v>573.13100782875813</v>
      </c>
      <c r="P21" s="188">
        <v>188263.59999999998</v>
      </c>
      <c r="Q21" s="267">
        <v>756</v>
      </c>
      <c r="R21" s="267">
        <v>756</v>
      </c>
      <c r="S21" s="267">
        <v>756</v>
      </c>
      <c r="T21" s="185">
        <v>120</v>
      </c>
    </row>
    <row r="22" spans="2:21" x14ac:dyDescent="0.15">
      <c r="B22" s="179" t="s">
        <v>184</v>
      </c>
      <c r="C22" s="156"/>
      <c r="E22" s="179"/>
      <c r="F22" s="180"/>
      <c r="G22" s="156"/>
      <c r="H22" s="180"/>
      <c r="I22" s="179"/>
      <c r="J22" s="180"/>
      <c r="K22" s="156"/>
      <c r="L22" s="180"/>
      <c r="M22" s="179"/>
      <c r="N22" s="180"/>
      <c r="O22" s="156"/>
      <c r="P22" s="180"/>
      <c r="Q22" s="181"/>
      <c r="R22" s="182"/>
      <c r="S22" s="183"/>
      <c r="T22" s="180"/>
    </row>
    <row r="23" spans="2:21" x14ac:dyDescent="0.15">
      <c r="B23" s="314">
        <v>41001</v>
      </c>
      <c r="C23" s="300"/>
      <c r="D23" s="315">
        <v>41012</v>
      </c>
      <c r="E23" s="254">
        <v>483</v>
      </c>
      <c r="F23" s="254">
        <v>567</v>
      </c>
      <c r="G23" s="254">
        <v>528.50435981848921</v>
      </c>
      <c r="H23" s="180">
        <v>7055.2</v>
      </c>
      <c r="I23" s="254">
        <v>456.75</v>
      </c>
      <c r="J23" s="254">
        <v>504</v>
      </c>
      <c r="K23" s="254">
        <v>485.79473144030118</v>
      </c>
      <c r="L23" s="180">
        <v>30703</v>
      </c>
      <c r="M23" s="254">
        <v>504</v>
      </c>
      <c r="N23" s="254">
        <v>645.75</v>
      </c>
      <c r="O23" s="254">
        <v>566.59083094555865</v>
      </c>
      <c r="P23" s="180">
        <v>78724.899999999994</v>
      </c>
      <c r="Q23" s="254">
        <v>756</v>
      </c>
      <c r="R23" s="254">
        <v>756</v>
      </c>
      <c r="S23" s="254">
        <v>756</v>
      </c>
      <c r="T23" s="180">
        <v>90</v>
      </c>
    </row>
    <row r="24" spans="2:21" x14ac:dyDescent="0.15">
      <c r="B24" s="314">
        <v>41015</v>
      </c>
      <c r="C24" s="300"/>
      <c r="D24" s="315">
        <v>41026</v>
      </c>
      <c r="E24" s="254">
        <v>483</v>
      </c>
      <c r="F24" s="254">
        <v>577.5</v>
      </c>
      <c r="G24" s="254">
        <v>535.84896486039406</v>
      </c>
      <c r="H24" s="180">
        <v>5748.7</v>
      </c>
      <c r="I24" s="179">
        <v>467.25</v>
      </c>
      <c r="J24" s="180">
        <v>556.5</v>
      </c>
      <c r="K24" s="156">
        <v>520.10690383938027</v>
      </c>
      <c r="L24" s="180">
        <v>21076.799999999999</v>
      </c>
      <c r="M24" s="179">
        <v>514.5</v>
      </c>
      <c r="N24" s="180">
        <v>651</v>
      </c>
      <c r="O24" s="156">
        <v>581.73667300504871</v>
      </c>
      <c r="P24" s="180">
        <v>109538.7</v>
      </c>
      <c r="Q24" s="254">
        <v>756</v>
      </c>
      <c r="R24" s="254">
        <v>756</v>
      </c>
      <c r="S24" s="254">
        <v>756</v>
      </c>
      <c r="T24" s="180">
        <v>30</v>
      </c>
    </row>
    <row r="25" spans="2:21" x14ac:dyDescent="0.15">
      <c r="B25" s="316"/>
      <c r="C25" s="173"/>
      <c r="D25" s="329"/>
      <c r="E25" s="267"/>
      <c r="F25" s="267"/>
      <c r="G25" s="267"/>
      <c r="H25" s="267"/>
      <c r="I25" s="267"/>
      <c r="J25" s="267"/>
      <c r="K25" s="267"/>
      <c r="L25" s="194"/>
      <c r="M25" s="267"/>
      <c r="N25" s="267"/>
      <c r="O25" s="267"/>
      <c r="P25" s="194"/>
      <c r="Q25" s="267"/>
      <c r="R25" s="267"/>
      <c r="S25" s="267"/>
      <c r="T25" s="194"/>
    </row>
    <row r="27" spans="2:21" x14ac:dyDescent="0.15">
      <c r="T27" s="156"/>
      <c r="U27" s="156"/>
    </row>
    <row r="28" spans="2:21" x14ac:dyDescent="0.15">
      <c r="T28" s="156"/>
      <c r="U28" s="156"/>
    </row>
    <row r="29" spans="2:21" x14ac:dyDescent="0.15"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56"/>
      <c r="U29" s="156"/>
    </row>
    <row r="30" spans="2:21" x14ac:dyDescent="0.15">
      <c r="T30" s="156"/>
      <c r="U30" s="156"/>
    </row>
    <row r="31" spans="2:21" x14ac:dyDescent="0.15">
      <c r="T31" s="156"/>
      <c r="U31" s="156"/>
    </row>
    <row r="32" spans="2:21" x14ac:dyDescent="0.15">
      <c r="T32" s="156"/>
      <c r="U32" s="156"/>
    </row>
    <row r="33" spans="20:21" x14ac:dyDescent="0.15">
      <c r="T33" s="156"/>
      <c r="U33" s="156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7.875" style="157" customWidth="1"/>
    <col min="9" max="11" width="5.875" style="157" customWidth="1"/>
    <col min="12" max="12" width="8" style="157" customWidth="1"/>
    <col min="13" max="15" width="5.875" style="157" customWidth="1"/>
    <col min="16" max="16" width="8" style="157" customWidth="1"/>
    <col min="17" max="19" width="5.875" style="157" customWidth="1"/>
    <col min="20" max="20" width="8" style="157" customWidth="1"/>
    <col min="21" max="23" width="5.875" style="157" customWidth="1"/>
    <col min="24" max="24" width="8" style="157" customWidth="1"/>
    <col min="25" max="16384" width="7.5" style="157"/>
  </cols>
  <sheetData>
    <row r="1" spans="1:36" ht="15" customHeight="1" x14ac:dyDescent="0.15">
      <c r="B1" s="330" t="s">
        <v>253</v>
      </c>
      <c r="C1" s="331"/>
      <c r="D1" s="331"/>
      <c r="E1" s="156"/>
      <c r="F1" s="156"/>
      <c r="G1" s="156"/>
      <c r="H1" s="156"/>
    </row>
    <row r="2" spans="1:36" ht="12.75" customHeight="1" x14ac:dyDescent="0.15">
      <c r="B2" s="332" t="s">
        <v>82</v>
      </c>
      <c r="C2" s="333"/>
      <c r="D2" s="333"/>
    </row>
    <row r="3" spans="1:36" ht="12.75" customHeight="1" x14ac:dyDescent="0.15">
      <c r="B3" s="334" t="s">
        <v>254</v>
      </c>
      <c r="C3" s="335"/>
      <c r="D3" s="335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X3" s="336" t="s">
        <v>84</v>
      </c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</row>
    <row r="4" spans="1:36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337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</row>
    <row r="5" spans="1:36" ht="12" customHeight="1" x14ac:dyDescent="0.15">
      <c r="A5" s="184"/>
      <c r="B5" s="313"/>
      <c r="C5" s="338" t="s">
        <v>255</v>
      </c>
      <c r="D5" s="339"/>
      <c r="E5" s="340" t="s">
        <v>256</v>
      </c>
      <c r="F5" s="341"/>
      <c r="G5" s="341"/>
      <c r="H5" s="342"/>
      <c r="I5" s="340" t="s">
        <v>87</v>
      </c>
      <c r="J5" s="341"/>
      <c r="K5" s="341"/>
      <c r="L5" s="342"/>
      <c r="M5" s="340" t="s">
        <v>88</v>
      </c>
      <c r="N5" s="341"/>
      <c r="O5" s="341"/>
      <c r="P5" s="342"/>
      <c r="Q5" s="340" t="s">
        <v>257</v>
      </c>
      <c r="R5" s="341"/>
      <c r="S5" s="341"/>
      <c r="T5" s="342"/>
      <c r="U5" s="340" t="s">
        <v>100</v>
      </c>
      <c r="V5" s="341"/>
      <c r="W5" s="341"/>
      <c r="X5" s="342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</row>
    <row r="6" spans="1:36" ht="12" customHeight="1" x14ac:dyDescent="0.15">
      <c r="A6" s="184"/>
      <c r="B6" s="343" t="s">
        <v>258</v>
      </c>
      <c r="C6" s="344"/>
      <c r="D6" s="345"/>
      <c r="E6" s="190" t="s">
        <v>92</v>
      </c>
      <c r="F6" s="170" t="s">
        <v>93</v>
      </c>
      <c r="G6" s="248" t="s">
        <v>94</v>
      </c>
      <c r="H6" s="170" t="s">
        <v>95</v>
      </c>
      <c r="I6" s="190" t="s">
        <v>92</v>
      </c>
      <c r="J6" s="170" t="s">
        <v>93</v>
      </c>
      <c r="K6" s="248" t="s">
        <v>94</v>
      </c>
      <c r="L6" s="170" t="s">
        <v>95</v>
      </c>
      <c r="M6" s="190" t="s">
        <v>92</v>
      </c>
      <c r="N6" s="170" t="s">
        <v>93</v>
      </c>
      <c r="O6" s="248" t="s">
        <v>94</v>
      </c>
      <c r="P6" s="170" t="s">
        <v>95</v>
      </c>
      <c r="Q6" s="190" t="s">
        <v>92</v>
      </c>
      <c r="R6" s="170" t="s">
        <v>93</v>
      </c>
      <c r="S6" s="248" t="s">
        <v>94</v>
      </c>
      <c r="T6" s="170" t="s">
        <v>95</v>
      </c>
      <c r="U6" s="190" t="s">
        <v>92</v>
      </c>
      <c r="V6" s="170" t="s">
        <v>93</v>
      </c>
      <c r="W6" s="248" t="s">
        <v>94</v>
      </c>
      <c r="X6" s="170" t="s">
        <v>95</v>
      </c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3.5" x14ac:dyDescent="0.15">
      <c r="A7" s="184"/>
      <c r="B7" s="172"/>
      <c r="C7" s="173"/>
      <c r="D7" s="185"/>
      <c r="E7" s="174"/>
      <c r="F7" s="175"/>
      <c r="G7" s="176" t="s">
        <v>96</v>
      </c>
      <c r="H7" s="175"/>
      <c r="I7" s="174"/>
      <c r="J7" s="175"/>
      <c r="K7" s="176" t="s">
        <v>96</v>
      </c>
      <c r="L7" s="175"/>
      <c r="M7" s="174"/>
      <c r="N7" s="175"/>
      <c r="O7" s="176" t="s">
        <v>96</v>
      </c>
      <c r="P7" s="175"/>
      <c r="Q7" s="174"/>
      <c r="R7" s="175"/>
      <c r="S7" s="176" t="s">
        <v>96</v>
      </c>
      <c r="T7" s="175"/>
      <c r="U7" s="174"/>
      <c r="V7" s="175"/>
      <c r="W7" s="176" t="s">
        <v>96</v>
      </c>
      <c r="X7" s="175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0.5" customHeight="1" x14ac:dyDescent="0.15">
      <c r="A8" s="184"/>
      <c r="B8" s="346" t="s">
        <v>0</v>
      </c>
      <c r="C8" s="156">
        <v>19</v>
      </c>
      <c r="D8" s="178" t="s">
        <v>1</v>
      </c>
      <c r="E8" s="347">
        <v>3045</v>
      </c>
      <c r="F8" s="348">
        <v>4830</v>
      </c>
      <c r="G8" s="349">
        <v>3662</v>
      </c>
      <c r="H8" s="348">
        <v>194251</v>
      </c>
      <c r="I8" s="347">
        <v>2415</v>
      </c>
      <c r="J8" s="348">
        <v>3413</v>
      </c>
      <c r="K8" s="349">
        <v>2772</v>
      </c>
      <c r="L8" s="348">
        <v>196545</v>
      </c>
      <c r="M8" s="347">
        <v>1890</v>
      </c>
      <c r="N8" s="348">
        <v>2597</v>
      </c>
      <c r="O8" s="349">
        <v>2214</v>
      </c>
      <c r="P8" s="348">
        <v>194867</v>
      </c>
      <c r="Q8" s="347">
        <v>7140</v>
      </c>
      <c r="R8" s="348">
        <v>8295</v>
      </c>
      <c r="S8" s="349">
        <v>7569</v>
      </c>
      <c r="T8" s="348">
        <v>50303</v>
      </c>
      <c r="U8" s="347">
        <v>5670</v>
      </c>
      <c r="V8" s="348">
        <v>7350</v>
      </c>
      <c r="W8" s="349">
        <v>6174</v>
      </c>
      <c r="X8" s="348">
        <v>149577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11.1" customHeight="1" x14ac:dyDescent="0.15">
      <c r="A9" s="184"/>
      <c r="B9" s="181"/>
      <c r="C9" s="156">
        <v>20</v>
      </c>
      <c r="D9" s="184"/>
      <c r="E9" s="347">
        <v>2730</v>
      </c>
      <c r="F9" s="348">
        <v>4494</v>
      </c>
      <c r="G9" s="349">
        <v>3419</v>
      </c>
      <c r="H9" s="348">
        <v>180286</v>
      </c>
      <c r="I9" s="347">
        <v>2415</v>
      </c>
      <c r="J9" s="348">
        <v>3360</v>
      </c>
      <c r="K9" s="349">
        <v>2667</v>
      </c>
      <c r="L9" s="348">
        <v>185858</v>
      </c>
      <c r="M9" s="347">
        <v>1470</v>
      </c>
      <c r="N9" s="348">
        <v>2520</v>
      </c>
      <c r="O9" s="349">
        <v>1903</v>
      </c>
      <c r="P9" s="348">
        <v>199975</v>
      </c>
      <c r="Q9" s="347">
        <v>6510</v>
      </c>
      <c r="R9" s="348">
        <v>8169</v>
      </c>
      <c r="S9" s="349">
        <v>7241</v>
      </c>
      <c r="T9" s="348">
        <v>48304</v>
      </c>
      <c r="U9" s="347">
        <v>4568</v>
      </c>
      <c r="V9" s="348">
        <v>7035</v>
      </c>
      <c r="W9" s="349">
        <v>5674</v>
      </c>
      <c r="X9" s="348">
        <v>142927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ht="11.1" customHeight="1" x14ac:dyDescent="0.15">
      <c r="A10" s="184"/>
      <c r="B10" s="181"/>
      <c r="C10" s="156">
        <v>21</v>
      </c>
      <c r="D10" s="184"/>
      <c r="E10" s="347">
        <v>2415</v>
      </c>
      <c r="F10" s="348">
        <v>4200</v>
      </c>
      <c r="G10" s="349">
        <v>3195</v>
      </c>
      <c r="H10" s="348">
        <v>171670</v>
      </c>
      <c r="I10" s="347">
        <v>2100</v>
      </c>
      <c r="J10" s="348">
        <v>3360</v>
      </c>
      <c r="K10" s="349">
        <v>2560</v>
      </c>
      <c r="L10" s="348">
        <v>206553</v>
      </c>
      <c r="M10" s="347">
        <v>1470</v>
      </c>
      <c r="N10" s="348">
        <v>2363</v>
      </c>
      <c r="O10" s="349">
        <v>1757</v>
      </c>
      <c r="P10" s="348">
        <v>171644</v>
      </c>
      <c r="Q10" s="347">
        <v>5744</v>
      </c>
      <c r="R10" s="348">
        <v>7770</v>
      </c>
      <c r="S10" s="349">
        <v>6798</v>
      </c>
      <c r="T10" s="348">
        <v>46522</v>
      </c>
      <c r="U10" s="347">
        <v>4410</v>
      </c>
      <c r="V10" s="348">
        <v>6143</v>
      </c>
      <c r="W10" s="349">
        <v>5274</v>
      </c>
      <c r="X10" s="348">
        <v>152033</v>
      </c>
      <c r="Z10" s="349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</row>
    <row r="11" spans="1:36" ht="11.1" customHeight="1" x14ac:dyDescent="0.15">
      <c r="A11" s="184"/>
      <c r="B11" s="181"/>
      <c r="C11" s="156">
        <v>22</v>
      </c>
      <c r="D11" s="184"/>
      <c r="E11" s="348">
        <v>2520</v>
      </c>
      <c r="F11" s="348">
        <v>4410</v>
      </c>
      <c r="G11" s="348">
        <v>3119</v>
      </c>
      <c r="H11" s="348">
        <v>175619</v>
      </c>
      <c r="I11" s="348">
        <v>2226</v>
      </c>
      <c r="J11" s="348">
        <v>3318</v>
      </c>
      <c r="K11" s="348">
        <v>2618</v>
      </c>
      <c r="L11" s="348">
        <v>208614</v>
      </c>
      <c r="M11" s="348">
        <v>1575</v>
      </c>
      <c r="N11" s="348">
        <v>2205</v>
      </c>
      <c r="O11" s="348">
        <v>1801</v>
      </c>
      <c r="P11" s="348">
        <v>161252</v>
      </c>
      <c r="Q11" s="348">
        <v>5775</v>
      </c>
      <c r="R11" s="348">
        <v>7665</v>
      </c>
      <c r="S11" s="348">
        <v>6779</v>
      </c>
      <c r="T11" s="348">
        <v>43193</v>
      </c>
      <c r="U11" s="348">
        <v>4935</v>
      </c>
      <c r="V11" s="348">
        <v>6300</v>
      </c>
      <c r="W11" s="348">
        <v>5486</v>
      </c>
      <c r="X11" s="350">
        <v>133621</v>
      </c>
      <c r="Z11" s="177"/>
      <c r="AA11" s="177"/>
      <c r="AB11" s="177"/>
      <c r="AC11" s="177"/>
      <c r="AD11" s="177"/>
      <c r="AE11" s="156"/>
      <c r="AF11" s="156"/>
      <c r="AG11" s="156"/>
      <c r="AH11" s="156"/>
      <c r="AI11" s="156"/>
      <c r="AJ11" s="156"/>
    </row>
    <row r="12" spans="1:36" ht="11.1" customHeight="1" x14ac:dyDescent="0.15">
      <c r="A12" s="156"/>
      <c r="B12" s="351"/>
      <c r="C12" s="173">
        <v>23</v>
      </c>
      <c r="D12" s="185"/>
      <c r="E12" s="186">
        <v>2520</v>
      </c>
      <c r="F12" s="186">
        <v>4200</v>
      </c>
      <c r="G12" s="186">
        <v>3145.6016263398192</v>
      </c>
      <c r="H12" s="186">
        <v>192348.59999999998</v>
      </c>
      <c r="I12" s="186">
        <v>1995</v>
      </c>
      <c r="J12" s="186">
        <v>3087</v>
      </c>
      <c r="K12" s="186">
        <v>2499.417395432964</v>
      </c>
      <c r="L12" s="186">
        <v>215641.4</v>
      </c>
      <c r="M12" s="186">
        <v>1575</v>
      </c>
      <c r="N12" s="186">
        <v>2100</v>
      </c>
      <c r="O12" s="186">
        <v>1752.3643224360665</v>
      </c>
      <c r="P12" s="186">
        <v>162518</v>
      </c>
      <c r="Q12" s="186">
        <v>5775</v>
      </c>
      <c r="R12" s="186">
        <v>8400</v>
      </c>
      <c r="S12" s="186">
        <v>6763.9499079415737</v>
      </c>
      <c r="T12" s="186">
        <v>45235.5</v>
      </c>
      <c r="U12" s="186">
        <v>5040</v>
      </c>
      <c r="V12" s="186">
        <v>6405</v>
      </c>
      <c r="W12" s="186">
        <v>5445.5256604651895</v>
      </c>
      <c r="X12" s="187">
        <v>127405.79999999999</v>
      </c>
      <c r="Z12" s="177"/>
      <c r="AA12" s="177"/>
      <c r="AB12" s="177"/>
      <c r="AC12" s="177"/>
      <c r="AD12" s="177"/>
      <c r="AE12" s="156"/>
      <c r="AF12" s="156"/>
      <c r="AG12" s="156"/>
      <c r="AH12" s="156"/>
      <c r="AI12" s="156"/>
      <c r="AJ12" s="156"/>
    </row>
    <row r="13" spans="1:36" ht="10.5" customHeight="1" x14ac:dyDescent="0.15">
      <c r="A13" s="156"/>
      <c r="B13" s="181" t="s">
        <v>259</v>
      </c>
      <c r="C13" s="156">
        <v>4</v>
      </c>
      <c r="D13" s="184" t="s">
        <v>260</v>
      </c>
      <c r="E13" s="348">
        <v>3045</v>
      </c>
      <c r="F13" s="348">
        <v>3634.05</v>
      </c>
      <c r="G13" s="348">
        <v>3202.3250745420983</v>
      </c>
      <c r="H13" s="348">
        <v>9888.7999999999993</v>
      </c>
      <c r="I13" s="348">
        <v>2415</v>
      </c>
      <c r="J13" s="348">
        <v>2940</v>
      </c>
      <c r="K13" s="348">
        <v>2571.1501311825878</v>
      </c>
      <c r="L13" s="348">
        <v>14925.1</v>
      </c>
      <c r="M13" s="348">
        <v>1942.5</v>
      </c>
      <c r="N13" s="348">
        <v>2100</v>
      </c>
      <c r="O13" s="348">
        <v>2037.9777327935221</v>
      </c>
      <c r="P13" s="348">
        <v>14427.9</v>
      </c>
      <c r="Q13" s="348">
        <v>6195</v>
      </c>
      <c r="R13" s="348">
        <v>6930</v>
      </c>
      <c r="S13" s="348">
        <v>6597.0844327176746</v>
      </c>
      <c r="T13" s="348">
        <v>3537.7</v>
      </c>
      <c r="U13" s="348">
        <v>5250</v>
      </c>
      <c r="V13" s="348">
        <v>5775</v>
      </c>
      <c r="W13" s="348">
        <v>5447.0781792080397</v>
      </c>
      <c r="X13" s="348">
        <v>8511.4</v>
      </c>
      <c r="Z13" s="177"/>
      <c r="AA13" s="177"/>
      <c r="AB13" s="177"/>
      <c r="AC13" s="177"/>
      <c r="AD13" s="177"/>
      <c r="AE13" s="156"/>
      <c r="AF13" s="156"/>
      <c r="AG13" s="156"/>
      <c r="AH13" s="156"/>
      <c r="AI13" s="156"/>
      <c r="AJ13" s="156"/>
    </row>
    <row r="14" spans="1:36" ht="10.5" customHeight="1" x14ac:dyDescent="0.15">
      <c r="A14" s="156"/>
      <c r="B14" s="181"/>
      <c r="C14" s="156">
        <v>5</v>
      </c>
      <c r="D14" s="184"/>
      <c r="E14" s="348">
        <v>2940</v>
      </c>
      <c r="F14" s="348">
        <v>3465</v>
      </c>
      <c r="G14" s="348">
        <v>3056.1663071322646</v>
      </c>
      <c r="H14" s="348">
        <v>12431</v>
      </c>
      <c r="I14" s="348">
        <v>2415</v>
      </c>
      <c r="J14" s="348">
        <v>2845.5</v>
      </c>
      <c r="K14" s="348">
        <v>2561.1520010601639</v>
      </c>
      <c r="L14" s="348">
        <v>15459.4</v>
      </c>
      <c r="M14" s="348">
        <v>1890</v>
      </c>
      <c r="N14" s="348">
        <v>2089.5</v>
      </c>
      <c r="O14" s="348">
        <v>1909.7629248197738</v>
      </c>
      <c r="P14" s="348">
        <v>14113</v>
      </c>
      <c r="Q14" s="348">
        <v>6195</v>
      </c>
      <c r="R14" s="348">
        <v>6930</v>
      </c>
      <c r="S14" s="348">
        <v>6603.8235073225696</v>
      </c>
      <c r="T14" s="348">
        <v>3232.8</v>
      </c>
      <c r="U14" s="348">
        <v>5250</v>
      </c>
      <c r="V14" s="348">
        <v>5775</v>
      </c>
      <c r="W14" s="348">
        <v>5441.773362445414</v>
      </c>
      <c r="X14" s="350">
        <v>10070.799999999999</v>
      </c>
      <c r="Z14" s="177"/>
      <c r="AA14" s="177"/>
      <c r="AB14" s="177"/>
      <c r="AC14" s="177"/>
      <c r="AD14" s="177"/>
      <c r="AE14" s="156"/>
      <c r="AF14" s="156"/>
      <c r="AG14" s="156"/>
      <c r="AH14" s="156"/>
      <c r="AI14" s="156"/>
      <c r="AJ14" s="156"/>
    </row>
    <row r="15" spans="1:36" ht="10.5" customHeight="1" x14ac:dyDescent="0.15">
      <c r="A15" s="156"/>
      <c r="B15" s="181"/>
      <c r="C15" s="156">
        <v>6</v>
      </c>
      <c r="D15" s="184"/>
      <c r="E15" s="348">
        <v>2730</v>
      </c>
      <c r="F15" s="348">
        <v>3465</v>
      </c>
      <c r="G15" s="348">
        <v>2995.6734030073585</v>
      </c>
      <c r="H15" s="348">
        <v>11436.6</v>
      </c>
      <c r="I15" s="348">
        <v>2310</v>
      </c>
      <c r="J15" s="348">
        <v>2845.5</v>
      </c>
      <c r="K15" s="348">
        <v>2466.1411202185777</v>
      </c>
      <c r="L15" s="348">
        <v>15180.5</v>
      </c>
      <c r="M15" s="348">
        <v>1785</v>
      </c>
      <c r="N15" s="348">
        <v>2100</v>
      </c>
      <c r="O15" s="348">
        <v>1879.4789400109403</v>
      </c>
      <c r="P15" s="348">
        <v>13960</v>
      </c>
      <c r="Q15" s="348">
        <v>6090</v>
      </c>
      <c r="R15" s="348">
        <v>6825</v>
      </c>
      <c r="S15" s="348">
        <v>6482.0291883842146</v>
      </c>
      <c r="T15" s="348">
        <v>3017.2</v>
      </c>
      <c r="U15" s="348">
        <v>5145</v>
      </c>
      <c r="V15" s="348">
        <v>5775</v>
      </c>
      <c r="W15" s="348">
        <v>5432.5104624685937</v>
      </c>
      <c r="X15" s="350">
        <v>12318.2</v>
      </c>
      <c r="Z15" s="177"/>
      <c r="AA15" s="177"/>
      <c r="AB15" s="177"/>
      <c r="AC15" s="177"/>
      <c r="AD15" s="177"/>
      <c r="AE15" s="156"/>
      <c r="AF15" s="156"/>
      <c r="AG15" s="156"/>
      <c r="AH15" s="156"/>
      <c r="AI15" s="156"/>
      <c r="AJ15" s="156"/>
    </row>
    <row r="16" spans="1:36" ht="10.5" customHeight="1" x14ac:dyDescent="0.15">
      <c r="A16" s="156"/>
      <c r="B16" s="181"/>
      <c r="C16" s="156">
        <v>7</v>
      </c>
      <c r="D16" s="184"/>
      <c r="E16" s="348">
        <v>2520</v>
      </c>
      <c r="F16" s="348">
        <v>3423</v>
      </c>
      <c r="G16" s="348">
        <v>2848.726934167491</v>
      </c>
      <c r="H16" s="348">
        <v>15218.7</v>
      </c>
      <c r="I16" s="348">
        <v>2100</v>
      </c>
      <c r="J16" s="348">
        <v>2730</v>
      </c>
      <c r="K16" s="350">
        <v>2385.8519834399058</v>
      </c>
      <c r="L16" s="348">
        <v>13163.7</v>
      </c>
      <c r="M16" s="348">
        <v>1680</v>
      </c>
      <c r="N16" s="348">
        <v>2020.2</v>
      </c>
      <c r="O16" s="348">
        <v>1734.6443706996279</v>
      </c>
      <c r="P16" s="348">
        <v>12129.6</v>
      </c>
      <c r="Q16" s="350">
        <v>5775</v>
      </c>
      <c r="R16" s="348">
        <v>7140</v>
      </c>
      <c r="S16" s="348">
        <v>6696.0763357503256</v>
      </c>
      <c r="T16" s="348">
        <v>3763.5</v>
      </c>
      <c r="U16" s="348">
        <v>5145</v>
      </c>
      <c r="V16" s="348">
        <v>5775</v>
      </c>
      <c r="W16" s="348">
        <v>5411.6219353007946</v>
      </c>
      <c r="X16" s="350">
        <v>9833.6</v>
      </c>
      <c r="Z16" s="177"/>
      <c r="AA16" s="177"/>
      <c r="AB16" s="177"/>
      <c r="AC16" s="177"/>
      <c r="AD16" s="177"/>
      <c r="AE16" s="156"/>
      <c r="AF16" s="156"/>
      <c r="AG16" s="156"/>
      <c r="AH16" s="156"/>
      <c r="AI16" s="156"/>
      <c r="AJ16" s="156"/>
    </row>
    <row r="17" spans="1:36" ht="10.5" customHeight="1" x14ac:dyDescent="0.15">
      <c r="A17" s="156"/>
      <c r="B17" s="181"/>
      <c r="C17" s="156">
        <v>8</v>
      </c>
      <c r="D17" s="184"/>
      <c r="E17" s="348">
        <v>2520</v>
      </c>
      <c r="F17" s="348">
        <v>3465</v>
      </c>
      <c r="G17" s="348">
        <v>2880.7655191526046</v>
      </c>
      <c r="H17" s="348">
        <v>16120</v>
      </c>
      <c r="I17" s="348">
        <v>2046.45</v>
      </c>
      <c r="J17" s="348">
        <v>2730</v>
      </c>
      <c r="K17" s="348">
        <v>2342.0545861078222</v>
      </c>
      <c r="L17" s="348">
        <v>15244.5</v>
      </c>
      <c r="M17" s="348">
        <v>1627.5</v>
      </c>
      <c r="N17" s="348">
        <v>2047.5</v>
      </c>
      <c r="O17" s="348">
        <v>1749.0810659379551</v>
      </c>
      <c r="P17" s="348">
        <v>12702.8</v>
      </c>
      <c r="Q17" s="348">
        <v>5775</v>
      </c>
      <c r="R17" s="348">
        <v>7350</v>
      </c>
      <c r="S17" s="348">
        <v>6657.6366666666672</v>
      </c>
      <c r="T17" s="348">
        <v>4640.8</v>
      </c>
      <c r="U17" s="348">
        <v>5040</v>
      </c>
      <c r="V17" s="348">
        <v>5880</v>
      </c>
      <c r="W17" s="348">
        <v>5316.0703481120308</v>
      </c>
      <c r="X17" s="350">
        <v>11435</v>
      </c>
      <c r="Z17" s="177"/>
      <c r="AA17" s="177"/>
      <c r="AB17" s="177"/>
      <c r="AC17" s="177"/>
      <c r="AD17" s="177"/>
      <c r="AE17" s="156"/>
      <c r="AF17" s="156"/>
      <c r="AG17" s="156"/>
      <c r="AH17" s="156"/>
      <c r="AI17" s="156"/>
      <c r="AJ17" s="156"/>
    </row>
    <row r="18" spans="1:36" ht="10.5" customHeight="1" x14ac:dyDescent="0.15">
      <c r="A18" s="156"/>
      <c r="B18" s="181"/>
      <c r="C18" s="156">
        <v>9</v>
      </c>
      <c r="D18" s="184"/>
      <c r="E18" s="348">
        <v>2520</v>
      </c>
      <c r="F18" s="348">
        <v>3465</v>
      </c>
      <c r="G18" s="348">
        <v>2815.3200436017705</v>
      </c>
      <c r="H18" s="348">
        <v>14299.2</v>
      </c>
      <c r="I18" s="348">
        <v>1995</v>
      </c>
      <c r="J18" s="348">
        <v>2700.6</v>
      </c>
      <c r="K18" s="348">
        <v>2353.3720205703085</v>
      </c>
      <c r="L18" s="348">
        <v>13255.7</v>
      </c>
      <c r="M18" s="348">
        <v>1575</v>
      </c>
      <c r="N18" s="348">
        <v>1942.5</v>
      </c>
      <c r="O18" s="348">
        <v>1697.0997093961901</v>
      </c>
      <c r="P18" s="348">
        <v>10880.3</v>
      </c>
      <c r="Q18" s="348">
        <v>5985</v>
      </c>
      <c r="R18" s="348">
        <v>7350</v>
      </c>
      <c r="S18" s="348">
        <v>6776.7093374091864</v>
      </c>
      <c r="T18" s="348">
        <v>2894.3</v>
      </c>
      <c r="U18" s="348">
        <v>5040</v>
      </c>
      <c r="V18" s="348">
        <v>5880</v>
      </c>
      <c r="W18" s="348">
        <v>5331.6080146171862</v>
      </c>
      <c r="X18" s="350">
        <v>8803</v>
      </c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</row>
    <row r="19" spans="1:36" ht="10.5" customHeight="1" x14ac:dyDescent="0.15">
      <c r="A19" s="156"/>
      <c r="B19" s="181"/>
      <c r="C19" s="156">
        <v>10</v>
      </c>
      <c r="D19" s="184"/>
      <c r="E19" s="348">
        <v>2835</v>
      </c>
      <c r="F19" s="348">
        <v>3675</v>
      </c>
      <c r="G19" s="348">
        <v>2994.937869997284</v>
      </c>
      <c r="H19" s="348">
        <v>14218</v>
      </c>
      <c r="I19" s="348">
        <v>2310</v>
      </c>
      <c r="J19" s="348">
        <v>2940</v>
      </c>
      <c r="K19" s="348">
        <v>2474.6922589548417</v>
      </c>
      <c r="L19" s="348">
        <v>15191</v>
      </c>
      <c r="M19" s="348">
        <v>1575</v>
      </c>
      <c r="N19" s="348">
        <v>1890</v>
      </c>
      <c r="O19" s="348">
        <v>1681.2355755841925</v>
      </c>
      <c r="P19" s="348">
        <v>13638</v>
      </c>
      <c r="Q19" s="348">
        <v>6300</v>
      </c>
      <c r="R19" s="348">
        <v>8295</v>
      </c>
      <c r="S19" s="348">
        <v>6896.0833824975398</v>
      </c>
      <c r="T19" s="348">
        <v>3359</v>
      </c>
      <c r="U19" s="348">
        <v>5155.5</v>
      </c>
      <c r="V19" s="348">
        <v>6019.6500000000005</v>
      </c>
      <c r="W19" s="348">
        <v>5351.4256311542149</v>
      </c>
      <c r="X19" s="350">
        <v>7898.6</v>
      </c>
      <c r="Z19" s="156"/>
    </row>
    <row r="20" spans="1:36" ht="10.5" customHeight="1" x14ac:dyDescent="0.15">
      <c r="A20" s="156"/>
      <c r="B20" s="181"/>
      <c r="C20" s="156">
        <v>11</v>
      </c>
      <c r="D20" s="184"/>
      <c r="E20" s="348">
        <v>2835</v>
      </c>
      <c r="F20" s="348">
        <v>3675</v>
      </c>
      <c r="G20" s="348">
        <v>3059.601021145324</v>
      </c>
      <c r="H20" s="348">
        <v>16180.9</v>
      </c>
      <c r="I20" s="348">
        <v>2415</v>
      </c>
      <c r="J20" s="348">
        <v>3087</v>
      </c>
      <c r="K20" s="348">
        <v>2552.2907663626966</v>
      </c>
      <c r="L20" s="348">
        <v>14149.9</v>
      </c>
      <c r="M20" s="348">
        <v>1575</v>
      </c>
      <c r="N20" s="348">
        <v>1785</v>
      </c>
      <c r="O20" s="348">
        <v>1667.1488435179901</v>
      </c>
      <c r="P20" s="348">
        <v>11500.2</v>
      </c>
      <c r="Q20" s="348">
        <v>6825</v>
      </c>
      <c r="R20" s="348">
        <v>8400</v>
      </c>
      <c r="S20" s="348">
        <v>7194.7108942839504</v>
      </c>
      <c r="T20" s="348">
        <v>3524.7</v>
      </c>
      <c r="U20" s="348">
        <v>5250</v>
      </c>
      <c r="V20" s="348">
        <v>6300</v>
      </c>
      <c r="W20" s="348">
        <v>5476.4796860109345</v>
      </c>
      <c r="X20" s="350">
        <v>8975.7000000000007</v>
      </c>
      <c r="Z20" s="156"/>
    </row>
    <row r="21" spans="1:36" ht="10.5" customHeight="1" x14ac:dyDescent="0.15">
      <c r="A21" s="156"/>
      <c r="B21" s="181"/>
      <c r="C21" s="156">
        <v>12</v>
      </c>
      <c r="D21" s="184"/>
      <c r="E21" s="348">
        <v>3045</v>
      </c>
      <c r="F21" s="348">
        <v>4200</v>
      </c>
      <c r="G21" s="348">
        <v>3553.4172146668966</v>
      </c>
      <c r="H21" s="348">
        <v>37724.699999999997</v>
      </c>
      <c r="I21" s="348">
        <v>2310</v>
      </c>
      <c r="J21" s="348">
        <v>2940</v>
      </c>
      <c r="K21" s="348">
        <v>2544.6796353608361</v>
      </c>
      <c r="L21" s="348">
        <v>37874.699999999997</v>
      </c>
      <c r="M21" s="348">
        <v>1575</v>
      </c>
      <c r="N21" s="348">
        <v>1785</v>
      </c>
      <c r="O21" s="348">
        <v>1656.876136363637</v>
      </c>
      <c r="P21" s="348">
        <v>16115.1</v>
      </c>
      <c r="Q21" s="348">
        <v>6825</v>
      </c>
      <c r="R21" s="348">
        <v>8400</v>
      </c>
      <c r="S21" s="348">
        <v>7191.0345789856856</v>
      </c>
      <c r="T21" s="348">
        <v>8019.4</v>
      </c>
      <c r="U21" s="348">
        <v>5250</v>
      </c>
      <c r="V21" s="348">
        <v>6405</v>
      </c>
      <c r="W21" s="348">
        <v>5533.3322729118699</v>
      </c>
      <c r="X21" s="350">
        <v>21026.9</v>
      </c>
      <c r="Z21" s="156"/>
    </row>
    <row r="22" spans="1:36" ht="10.5" customHeight="1" x14ac:dyDescent="0.15">
      <c r="A22" s="156"/>
      <c r="B22" s="181" t="s">
        <v>261</v>
      </c>
      <c r="C22" s="156">
        <v>1</v>
      </c>
      <c r="D22" s="184" t="s">
        <v>262</v>
      </c>
      <c r="E22" s="348">
        <v>0</v>
      </c>
      <c r="F22" s="348">
        <v>0</v>
      </c>
      <c r="G22" s="348">
        <v>0</v>
      </c>
      <c r="H22" s="348">
        <v>22313.4</v>
      </c>
      <c r="I22" s="348">
        <v>0</v>
      </c>
      <c r="J22" s="348">
        <v>0</v>
      </c>
      <c r="K22" s="348">
        <v>0</v>
      </c>
      <c r="L22" s="348">
        <v>27610.7</v>
      </c>
      <c r="M22" s="348">
        <v>0</v>
      </c>
      <c r="N22" s="348">
        <v>0</v>
      </c>
      <c r="O22" s="348">
        <v>0</v>
      </c>
      <c r="P22" s="348">
        <v>9775.9</v>
      </c>
      <c r="Q22" s="348">
        <v>0</v>
      </c>
      <c r="R22" s="348">
        <v>0</v>
      </c>
      <c r="S22" s="348">
        <v>0</v>
      </c>
      <c r="T22" s="348">
        <v>4203.3999999999996</v>
      </c>
      <c r="U22" s="348">
        <v>0</v>
      </c>
      <c r="V22" s="348">
        <v>0</v>
      </c>
      <c r="W22" s="348">
        <v>0</v>
      </c>
      <c r="X22" s="350">
        <v>16546.2</v>
      </c>
      <c r="Z22" s="156"/>
    </row>
    <row r="23" spans="1:36" ht="10.5" customHeight="1" x14ac:dyDescent="0.15">
      <c r="A23" s="156"/>
      <c r="B23" s="181"/>
      <c r="C23" s="156">
        <v>2</v>
      </c>
      <c r="D23" s="184"/>
      <c r="E23" s="348">
        <v>2520</v>
      </c>
      <c r="F23" s="348">
        <v>3790.5</v>
      </c>
      <c r="G23" s="348">
        <v>2975.004011439833</v>
      </c>
      <c r="H23" s="348">
        <v>13330.7</v>
      </c>
      <c r="I23" s="348">
        <v>1995</v>
      </c>
      <c r="J23" s="348">
        <v>2835</v>
      </c>
      <c r="K23" s="348">
        <v>2425.7695934568214</v>
      </c>
      <c r="L23" s="348">
        <v>13856.7</v>
      </c>
      <c r="M23" s="348">
        <v>1365</v>
      </c>
      <c r="N23" s="348">
        <v>1680</v>
      </c>
      <c r="O23" s="348">
        <v>1487.3443488137034</v>
      </c>
      <c r="P23" s="348">
        <v>11397.1</v>
      </c>
      <c r="Q23" s="348">
        <v>5775</v>
      </c>
      <c r="R23" s="348">
        <v>7875</v>
      </c>
      <c r="S23" s="348">
        <v>6840.1381093814007</v>
      </c>
      <c r="T23" s="348">
        <v>3181.8</v>
      </c>
      <c r="U23" s="348">
        <v>4830</v>
      </c>
      <c r="V23" s="348">
        <v>6744.1500000000005</v>
      </c>
      <c r="W23" s="348">
        <v>5132.0961277173919</v>
      </c>
      <c r="X23" s="350">
        <v>8266.5</v>
      </c>
      <c r="Z23" s="156"/>
    </row>
    <row r="24" spans="1:36" ht="10.5" customHeight="1" x14ac:dyDescent="0.15">
      <c r="A24" s="156"/>
      <c r="B24" s="181"/>
      <c r="C24" s="156">
        <v>3</v>
      </c>
      <c r="D24" s="184"/>
      <c r="E24" s="348">
        <v>2520</v>
      </c>
      <c r="F24" s="348">
        <v>3780</v>
      </c>
      <c r="G24" s="348">
        <v>2895.9811594202906</v>
      </c>
      <c r="H24" s="348">
        <v>16023.1</v>
      </c>
      <c r="I24" s="348">
        <v>1995</v>
      </c>
      <c r="J24" s="348">
        <v>2835</v>
      </c>
      <c r="K24" s="348">
        <v>2371.5293339036803</v>
      </c>
      <c r="L24" s="348">
        <v>14505.3</v>
      </c>
      <c r="M24" s="348">
        <v>1260</v>
      </c>
      <c r="N24" s="348">
        <v>1470</v>
      </c>
      <c r="O24" s="348">
        <v>1418.9205730990061</v>
      </c>
      <c r="P24" s="348">
        <v>12769.9</v>
      </c>
      <c r="Q24" s="348">
        <v>5775</v>
      </c>
      <c r="R24" s="348">
        <v>8190</v>
      </c>
      <c r="S24" s="348">
        <v>6872.7352166704559</v>
      </c>
      <c r="T24" s="348">
        <v>3231.6</v>
      </c>
      <c r="U24" s="348">
        <v>4515</v>
      </c>
      <c r="V24" s="348">
        <v>6300</v>
      </c>
      <c r="W24" s="348">
        <v>4986.3327629711403</v>
      </c>
      <c r="X24" s="350">
        <v>10897.5</v>
      </c>
      <c r="Z24" s="156"/>
    </row>
    <row r="25" spans="1:36" ht="10.5" customHeight="1" x14ac:dyDescent="0.15">
      <c r="A25" s="156"/>
      <c r="B25" s="351"/>
      <c r="C25" s="173">
        <v>4</v>
      </c>
      <c r="D25" s="185"/>
      <c r="E25" s="352">
        <v>2520</v>
      </c>
      <c r="F25" s="352">
        <v>3675</v>
      </c>
      <c r="G25" s="352">
        <v>2903.6502218934916</v>
      </c>
      <c r="H25" s="352">
        <v>12569.4</v>
      </c>
      <c r="I25" s="352">
        <v>2089.5</v>
      </c>
      <c r="J25" s="352">
        <v>2730</v>
      </c>
      <c r="K25" s="352">
        <v>2388.7877392147047</v>
      </c>
      <c r="L25" s="352">
        <v>10115.1</v>
      </c>
      <c r="M25" s="352">
        <v>1260</v>
      </c>
      <c r="N25" s="352">
        <v>1575</v>
      </c>
      <c r="O25" s="352">
        <v>1461.6868068726983</v>
      </c>
      <c r="P25" s="352">
        <v>11053.1</v>
      </c>
      <c r="Q25" s="352">
        <v>5775</v>
      </c>
      <c r="R25" s="352">
        <v>8295</v>
      </c>
      <c r="S25" s="352">
        <v>6823.131601337871</v>
      </c>
      <c r="T25" s="352">
        <v>3554.2</v>
      </c>
      <c r="U25" s="352">
        <v>4620</v>
      </c>
      <c r="V25" s="352">
        <v>6510</v>
      </c>
      <c r="W25" s="352">
        <v>5072.5637691401644</v>
      </c>
      <c r="X25" s="353">
        <v>9351.9</v>
      </c>
      <c r="Z25" s="156"/>
    </row>
    <row r="26" spans="1:36" ht="12" customHeight="1" x14ac:dyDescent="0.15">
      <c r="A26" s="184"/>
      <c r="B26" s="180"/>
      <c r="C26" s="354" t="s">
        <v>255</v>
      </c>
      <c r="D26" s="355"/>
      <c r="E26" s="356" t="s">
        <v>101</v>
      </c>
      <c r="F26" s="357"/>
      <c r="G26" s="357"/>
      <c r="H26" s="358"/>
      <c r="I26" s="356" t="s">
        <v>102</v>
      </c>
      <c r="J26" s="357"/>
      <c r="K26" s="357"/>
      <c r="L26" s="358"/>
      <c r="M26" s="356" t="s">
        <v>103</v>
      </c>
      <c r="N26" s="357"/>
      <c r="O26" s="357"/>
      <c r="P26" s="358"/>
      <c r="Q26" s="356" t="s">
        <v>104</v>
      </c>
      <c r="R26" s="357"/>
      <c r="S26" s="357"/>
      <c r="T26" s="358"/>
      <c r="U26" s="356" t="s">
        <v>110</v>
      </c>
      <c r="V26" s="357"/>
      <c r="W26" s="357"/>
      <c r="X26" s="358"/>
      <c r="Y26" s="156"/>
    </row>
    <row r="27" spans="1:36" ht="12" customHeight="1" x14ac:dyDescent="0.15">
      <c r="A27" s="184"/>
      <c r="B27" s="343" t="s">
        <v>258</v>
      </c>
      <c r="C27" s="344"/>
      <c r="D27" s="345"/>
      <c r="E27" s="190" t="s">
        <v>92</v>
      </c>
      <c r="F27" s="170" t="s">
        <v>93</v>
      </c>
      <c r="G27" s="248" t="s">
        <v>94</v>
      </c>
      <c r="H27" s="170" t="s">
        <v>95</v>
      </c>
      <c r="I27" s="190" t="s">
        <v>92</v>
      </c>
      <c r="J27" s="170" t="s">
        <v>93</v>
      </c>
      <c r="K27" s="248" t="s">
        <v>94</v>
      </c>
      <c r="L27" s="170" t="s">
        <v>95</v>
      </c>
      <c r="M27" s="190" t="s">
        <v>92</v>
      </c>
      <c r="N27" s="170" t="s">
        <v>93</v>
      </c>
      <c r="O27" s="248" t="s">
        <v>94</v>
      </c>
      <c r="P27" s="170" t="s">
        <v>95</v>
      </c>
      <c r="Q27" s="190" t="s">
        <v>92</v>
      </c>
      <c r="R27" s="170" t="s">
        <v>93</v>
      </c>
      <c r="S27" s="248" t="s">
        <v>94</v>
      </c>
      <c r="T27" s="170" t="s">
        <v>95</v>
      </c>
      <c r="U27" s="190" t="s">
        <v>92</v>
      </c>
      <c r="V27" s="170" t="s">
        <v>93</v>
      </c>
      <c r="W27" s="248" t="s">
        <v>94</v>
      </c>
      <c r="X27" s="170" t="s">
        <v>95</v>
      </c>
      <c r="Y27" s="156"/>
    </row>
    <row r="28" spans="1:36" x14ac:dyDescent="0.15">
      <c r="A28" s="184"/>
      <c r="B28" s="172"/>
      <c r="C28" s="173"/>
      <c r="D28" s="185"/>
      <c r="E28" s="174"/>
      <c r="F28" s="175"/>
      <c r="G28" s="176" t="s">
        <v>96</v>
      </c>
      <c r="H28" s="175"/>
      <c r="I28" s="174"/>
      <c r="J28" s="175"/>
      <c r="K28" s="176" t="s">
        <v>96</v>
      </c>
      <c r="L28" s="175"/>
      <c r="M28" s="174"/>
      <c r="N28" s="175"/>
      <c r="O28" s="176" t="s">
        <v>96</v>
      </c>
      <c r="P28" s="175"/>
      <c r="Q28" s="174"/>
      <c r="R28" s="175"/>
      <c r="S28" s="176" t="s">
        <v>96</v>
      </c>
      <c r="T28" s="175"/>
      <c r="U28" s="174"/>
      <c r="V28" s="175"/>
      <c r="W28" s="176" t="s">
        <v>96</v>
      </c>
      <c r="X28" s="175"/>
      <c r="Y28" s="156"/>
    </row>
    <row r="29" spans="1:36" ht="10.5" customHeight="1" x14ac:dyDescent="0.15">
      <c r="A29" s="184"/>
      <c r="B29" s="346" t="s">
        <v>0</v>
      </c>
      <c r="C29" s="156">
        <v>19</v>
      </c>
      <c r="D29" s="178" t="s">
        <v>1</v>
      </c>
      <c r="E29" s="359" t="s">
        <v>263</v>
      </c>
      <c r="F29" s="257" t="s">
        <v>263</v>
      </c>
      <c r="G29" s="360" t="s">
        <v>263</v>
      </c>
      <c r="H29" s="348">
        <v>1405</v>
      </c>
      <c r="I29" s="347">
        <v>1680</v>
      </c>
      <c r="J29" s="348">
        <v>2415</v>
      </c>
      <c r="K29" s="349">
        <v>2074</v>
      </c>
      <c r="L29" s="348">
        <v>257990</v>
      </c>
      <c r="M29" s="347">
        <v>2573</v>
      </c>
      <c r="N29" s="348">
        <v>3045</v>
      </c>
      <c r="O29" s="349">
        <v>2747</v>
      </c>
      <c r="P29" s="348">
        <v>38057</v>
      </c>
      <c r="Q29" s="347">
        <v>2730</v>
      </c>
      <c r="R29" s="348">
        <v>3224</v>
      </c>
      <c r="S29" s="349">
        <v>2930</v>
      </c>
      <c r="T29" s="348">
        <v>48015</v>
      </c>
      <c r="U29" s="347">
        <v>2730</v>
      </c>
      <c r="V29" s="348">
        <v>3297</v>
      </c>
      <c r="W29" s="349">
        <v>2895</v>
      </c>
      <c r="X29" s="348">
        <v>40294</v>
      </c>
      <c r="Y29" s="156"/>
    </row>
    <row r="30" spans="1:36" ht="11.1" customHeight="1" x14ac:dyDescent="0.15">
      <c r="A30" s="184"/>
      <c r="B30" s="181"/>
      <c r="C30" s="156">
        <v>20</v>
      </c>
      <c r="D30" s="184"/>
      <c r="E30" s="359" t="s">
        <v>263</v>
      </c>
      <c r="F30" s="257" t="s">
        <v>263</v>
      </c>
      <c r="G30" s="360" t="s">
        <v>263</v>
      </c>
      <c r="H30" s="348">
        <v>369</v>
      </c>
      <c r="I30" s="347">
        <v>1470</v>
      </c>
      <c r="J30" s="348">
        <v>2360</v>
      </c>
      <c r="K30" s="349">
        <v>1973</v>
      </c>
      <c r="L30" s="348">
        <v>221000</v>
      </c>
      <c r="M30" s="347">
        <v>2468</v>
      </c>
      <c r="N30" s="348">
        <v>3150</v>
      </c>
      <c r="O30" s="349">
        <v>2788</v>
      </c>
      <c r="P30" s="348">
        <v>39140</v>
      </c>
      <c r="Q30" s="347">
        <v>2573</v>
      </c>
      <c r="R30" s="348">
        <v>3350</v>
      </c>
      <c r="S30" s="349">
        <v>2913</v>
      </c>
      <c r="T30" s="348">
        <v>46063</v>
      </c>
      <c r="U30" s="347">
        <v>2583</v>
      </c>
      <c r="V30" s="348">
        <v>3350</v>
      </c>
      <c r="W30" s="349">
        <v>2865</v>
      </c>
      <c r="X30" s="348">
        <v>43385</v>
      </c>
      <c r="Y30" s="156"/>
    </row>
    <row r="31" spans="1:36" ht="11.1" customHeight="1" x14ac:dyDescent="0.15">
      <c r="A31" s="184"/>
      <c r="B31" s="181"/>
      <c r="C31" s="156">
        <v>21</v>
      </c>
      <c r="D31" s="184"/>
      <c r="E31" s="359" t="s">
        <v>263</v>
      </c>
      <c r="F31" s="257" t="s">
        <v>263</v>
      </c>
      <c r="G31" s="360" t="s">
        <v>263</v>
      </c>
      <c r="H31" s="348">
        <v>227</v>
      </c>
      <c r="I31" s="347">
        <v>1260</v>
      </c>
      <c r="J31" s="348">
        <v>2310</v>
      </c>
      <c r="K31" s="349">
        <v>1737</v>
      </c>
      <c r="L31" s="348">
        <v>260981</v>
      </c>
      <c r="M31" s="347">
        <v>2121</v>
      </c>
      <c r="N31" s="348">
        <v>3192</v>
      </c>
      <c r="O31" s="349">
        <v>2489</v>
      </c>
      <c r="P31" s="348">
        <v>38208</v>
      </c>
      <c r="Q31" s="347">
        <v>2451</v>
      </c>
      <c r="R31" s="348">
        <v>3255</v>
      </c>
      <c r="S31" s="349">
        <v>2809</v>
      </c>
      <c r="T31" s="348">
        <v>48413</v>
      </c>
      <c r="U31" s="347">
        <v>2415</v>
      </c>
      <c r="V31" s="348">
        <v>3234</v>
      </c>
      <c r="W31" s="349">
        <v>2755</v>
      </c>
      <c r="X31" s="348">
        <v>41722</v>
      </c>
      <c r="Y31" s="156"/>
    </row>
    <row r="32" spans="1:36" ht="11.1" customHeight="1" x14ac:dyDescent="0.15">
      <c r="A32" s="184"/>
      <c r="B32" s="181"/>
      <c r="C32" s="156">
        <v>22</v>
      </c>
      <c r="D32" s="184"/>
      <c r="E32" s="257" t="s">
        <v>263</v>
      </c>
      <c r="F32" s="257" t="s">
        <v>263</v>
      </c>
      <c r="G32" s="257" t="s">
        <v>263</v>
      </c>
      <c r="H32" s="348">
        <v>9057</v>
      </c>
      <c r="I32" s="348">
        <v>1365</v>
      </c>
      <c r="J32" s="348">
        <v>2108</v>
      </c>
      <c r="K32" s="348">
        <v>1685</v>
      </c>
      <c r="L32" s="348">
        <v>251415</v>
      </c>
      <c r="M32" s="348">
        <v>2100</v>
      </c>
      <c r="N32" s="348">
        <v>2940</v>
      </c>
      <c r="O32" s="348">
        <v>2430</v>
      </c>
      <c r="P32" s="348">
        <v>34617</v>
      </c>
      <c r="Q32" s="348">
        <v>2421</v>
      </c>
      <c r="R32" s="348">
        <v>3036</v>
      </c>
      <c r="S32" s="348">
        <v>2718</v>
      </c>
      <c r="T32" s="348">
        <v>45476</v>
      </c>
      <c r="U32" s="348">
        <v>2499</v>
      </c>
      <c r="V32" s="348">
        <v>3276</v>
      </c>
      <c r="W32" s="348">
        <v>2717</v>
      </c>
      <c r="X32" s="350">
        <v>41408</v>
      </c>
      <c r="Y32" s="156"/>
    </row>
    <row r="33" spans="1:25" ht="11.1" customHeight="1" x14ac:dyDescent="0.15">
      <c r="A33" s="156"/>
      <c r="B33" s="351"/>
      <c r="C33" s="173">
        <v>23</v>
      </c>
      <c r="D33" s="185"/>
      <c r="E33" s="259" t="s">
        <v>263</v>
      </c>
      <c r="F33" s="259" t="s">
        <v>263</v>
      </c>
      <c r="G33" s="259" t="s">
        <v>263</v>
      </c>
      <c r="H33" s="186">
        <v>4790.1000000000004</v>
      </c>
      <c r="I33" s="186">
        <v>1200</v>
      </c>
      <c r="J33" s="186">
        <v>1900</v>
      </c>
      <c r="K33" s="186">
        <v>1627.8366169252001</v>
      </c>
      <c r="L33" s="186">
        <v>300233.3</v>
      </c>
      <c r="M33" s="186">
        <v>2100</v>
      </c>
      <c r="N33" s="186">
        <v>2790</v>
      </c>
      <c r="O33" s="186">
        <v>2383.5298740902585</v>
      </c>
      <c r="P33" s="186">
        <v>35375.9</v>
      </c>
      <c r="Q33" s="186">
        <v>2200</v>
      </c>
      <c r="R33" s="186">
        <v>2800</v>
      </c>
      <c r="S33" s="186">
        <v>2567.2837822435163</v>
      </c>
      <c r="T33" s="186">
        <v>34927.899999999994</v>
      </c>
      <c r="U33" s="186">
        <v>2300</v>
      </c>
      <c r="V33" s="186">
        <v>2950</v>
      </c>
      <c r="W33" s="186">
        <v>2542.5510055666482</v>
      </c>
      <c r="X33" s="187">
        <v>35274</v>
      </c>
      <c r="Y33" s="156"/>
    </row>
    <row r="34" spans="1:25" ht="11.1" customHeight="1" x14ac:dyDescent="0.15">
      <c r="A34" s="156"/>
      <c r="B34" s="181" t="s">
        <v>259</v>
      </c>
      <c r="C34" s="156">
        <v>4</v>
      </c>
      <c r="D34" s="184" t="s">
        <v>260</v>
      </c>
      <c r="E34" s="257">
        <v>0</v>
      </c>
      <c r="F34" s="257">
        <v>0</v>
      </c>
      <c r="G34" s="257">
        <v>0</v>
      </c>
      <c r="H34" s="348">
        <v>54.2</v>
      </c>
      <c r="I34" s="348">
        <v>1785</v>
      </c>
      <c r="J34" s="348">
        <v>1995</v>
      </c>
      <c r="K34" s="348">
        <v>1873.3208744990677</v>
      </c>
      <c r="L34" s="348">
        <v>24116.1</v>
      </c>
      <c r="M34" s="348">
        <v>0</v>
      </c>
      <c r="N34" s="348">
        <v>0</v>
      </c>
      <c r="O34" s="348">
        <v>0</v>
      </c>
      <c r="P34" s="348">
        <v>2532.4</v>
      </c>
      <c r="Q34" s="348">
        <v>2520</v>
      </c>
      <c r="R34" s="348">
        <v>2903.25</v>
      </c>
      <c r="S34" s="348">
        <v>2738.6039589860438</v>
      </c>
      <c r="T34" s="348">
        <v>2865.8</v>
      </c>
      <c r="U34" s="348">
        <v>2520</v>
      </c>
      <c r="V34" s="348">
        <v>3087</v>
      </c>
      <c r="W34" s="348">
        <v>2733.8265765765768</v>
      </c>
      <c r="X34" s="361">
        <v>3381.1</v>
      </c>
      <c r="Y34" s="156"/>
    </row>
    <row r="35" spans="1:25" ht="11.1" customHeight="1" x14ac:dyDescent="0.15">
      <c r="A35" s="156"/>
      <c r="B35" s="181"/>
      <c r="C35" s="156">
        <v>5</v>
      </c>
      <c r="D35" s="184"/>
      <c r="E35" s="257">
        <v>0</v>
      </c>
      <c r="F35" s="257">
        <v>0</v>
      </c>
      <c r="G35" s="257">
        <v>0</v>
      </c>
      <c r="H35" s="348">
        <v>0</v>
      </c>
      <c r="I35" s="348">
        <v>1797.6000000000001</v>
      </c>
      <c r="J35" s="348">
        <v>1995</v>
      </c>
      <c r="K35" s="348">
        <v>1877.1287768621751</v>
      </c>
      <c r="L35" s="348">
        <v>25414.5</v>
      </c>
      <c r="M35" s="348">
        <v>2415</v>
      </c>
      <c r="N35" s="348">
        <v>2614.5</v>
      </c>
      <c r="O35" s="348">
        <v>2544.0500141282846</v>
      </c>
      <c r="P35" s="348">
        <v>3133.7</v>
      </c>
      <c r="Q35" s="348">
        <v>2529.4500000000003</v>
      </c>
      <c r="R35" s="348">
        <v>2940</v>
      </c>
      <c r="S35" s="348">
        <v>2730.5801958147749</v>
      </c>
      <c r="T35" s="348">
        <v>3325.7</v>
      </c>
      <c r="U35" s="348">
        <v>2526.3000000000002</v>
      </c>
      <c r="V35" s="348">
        <v>3097.5</v>
      </c>
      <c r="W35" s="348">
        <v>2686.4623231773658</v>
      </c>
      <c r="X35" s="362">
        <v>3263.3</v>
      </c>
      <c r="Y35" s="156"/>
    </row>
    <row r="36" spans="1:25" ht="11.1" customHeight="1" x14ac:dyDescent="0.15">
      <c r="A36" s="156"/>
      <c r="B36" s="181"/>
      <c r="C36" s="156">
        <v>6</v>
      </c>
      <c r="D36" s="184"/>
      <c r="E36" s="257">
        <v>0</v>
      </c>
      <c r="F36" s="257">
        <v>0</v>
      </c>
      <c r="G36" s="257">
        <v>0</v>
      </c>
      <c r="H36" s="348">
        <v>26.2</v>
      </c>
      <c r="I36" s="350">
        <v>1680</v>
      </c>
      <c r="J36" s="348">
        <v>1890</v>
      </c>
      <c r="K36" s="348">
        <v>1793.223842183311</v>
      </c>
      <c r="L36" s="348">
        <v>26043.9</v>
      </c>
      <c r="M36" s="348">
        <v>2302.65</v>
      </c>
      <c r="N36" s="348">
        <v>2656.5</v>
      </c>
      <c r="O36" s="348">
        <v>2463.5282542885971</v>
      </c>
      <c r="P36" s="348">
        <v>2202.1999999999998</v>
      </c>
      <c r="Q36" s="348">
        <v>2551.5</v>
      </c>
      <c r="R36" s="348">
        <v>2856</v>
      </c>
      <c r="S36" s="348">
        <v>2692.7514232112826</v>
      </c>
      <c r="T36" s="348">
        <v>2379.6999999999998</v>
      </c>
      <c r="U36" s="348">
        <v>2513.7000000000003</v>
      </c>
      <c r="V36" s="348">
        <v>2835</v>
      </c>
      <c r="W36" s="348">
        <v>2653.0467374810323</v>
      </c>
      <c r="X36" s="362">
        <v>2697.6</v>
      </c>
      <c r="Y36" s="156"/>
    </row>
    <row r="37" spans="1:25" ht="11.1" customHeight="1" x14ac:dyDescent="0.15">
      <c r="A37" s="156"/>
      <c r="B37" s="181"/>
      <c r="C37" s="156">
        <v>7</v>
      </c>
      <c r="D37" s="184"/>
      <c r="E37" s="257">
        <v>0</v>
      </c>
      <c r="F37" s="257">
        <v>0</v>
      </c>
      <c r="G37" s="258">
        <v>0</v>
      </c>
      <c r="H37" s="348">
        <v>0</v>
      </c>
      <c r="I37" s="348">
        <v>1680</v>
      </c>
      <c r="J37" s="348">
        <v>1890</v>
      </c>
      <c r="K37" s="348">
        <v>1781.0647416737829</v>
      </c>
      <c r="L37" s="348">
        <v>28454.2</v>
      </c>
      <c r="M37" s="348">
        <v>2257.5</v>
      </c>
      <c r="N37" s="348">
        <v>2656.5</v>
      </c>
      <c r="O37" s="348">
        <v>2447.7299920760688</v>
      </c>
      <c r="P37" s="348">
        <v>2304.6999999999998</v>
      </c>
      <c r="Q37" s="350">
        <v>2415</v>
      </c>
      <c r="R37" s="348">
        <v>2831.85</v>
      </c>
      <c r="S37" s="348">
        <v>2698.7874024942789</v>
      </c>
      <c r="T37" s="348">
        <v>2348.4</v>
      </c>
      <c r="U37" s="348">
        <v>2518.9500000000003</v>
      </c>
      <c r="V37" s="348">
        <v>2673.3</v>
      </c>
      <c r="W37" s="348">
        <v>2619.6668832703217</v>
      </c>
      <c r="X37" s="361">
        <v>2613</v>
      </c>
      <c r="Y37" s="156"/>
    </row>
    <row r="38" spans="1:25" ht="11.1" customHeight="1" x14ac:dyDescent="0.15">
      <c r="A38" s="156"/>
      <c r="B38" s="181"/>
      <c r="C38" s="156">
        <v>8</v>
      </c>
      <c r="D38" s="184"/>
      <c r="E38" s="257">
        <v>0</v>
      </c>
      <c r="F38" s="257">
        <v>0</v>
      </c>
      <c r="G38" s="257">
        <v>0</v>
      </c>
      <c r="H38" s="348">
        <v>0</v>
      </c>
      <c r="I38" s="348">
        <v>1627.5</v>
      </c>
      <c r="J38" s="348">
        <v>1942.5</v>
      </c>
      <c r="K38" s="348">
        <v>1781.6489182077337</v>
      </c>
      <c r="L38" s="348">
        <v>30505.8</v>
      </c>
      <c r="M38" s="348">
        <v>2205</v>
      </c>
      <c r="N38" s="348">
        <v>2625</v>
      </c>
      <c r="O38" s="348">
        <v>2318.0691558827011</v>
      </c>
      <c r="P38" s="348">
        <v>2947.1</v>
      </c>
      <c r="Q38" s="348">
        <v>2412.9</v>
      </c>
      <c r="R38" s="348">
        <v>2803.5</v>
      </c>
      <c r="S38" s="348">
        <v>2703.2585557732336</v>
      </c>
      <c r="T38" s="348">
        <v>3830.8</v>
      </c>
      <c r="U38" s="348">
        <v>2528.4</v>
      </c>
      <c r="V38" s="348">
        <v>2730</v>
      </c>
      <c r="W38" s="348">
        <v>2609.6653293918921</v>
      </c>
      <c r="X38" s="361">
        <v>3812.1</v>
      </c>
      <c r="Y38" s="156"/>
    </row>
    <row r="39" spans="1:25" ht="11.1" customHeight="1" x14ac:dyDescent="0.15">
      <c r="A39" s="156"/>
      <c r="B39" s="181"/>
      <c r="C39" s="156">
        <v>9</v>
      </c>
      <c r="D39" s="184"/>
      <c r="E39" s="257">
        <v>0</v>
      </c>
      <c r="F39" s="257">
        <v>0</v>
      </c>
      <c r="G39" s="257">
        <v>0</v>
      </c>
      <c r="H39" s="348">
        <v>0</v>
      </c>
      <c r="I39" s="348">
        <v>1575</v>
      </c>
      <c r="J39" s="348">
        <v>1890</v>
      </c>
      <c r="K39" s="348">
        <v>1710.3481064483108</v>
      </c>
      <c r="L39" s="348">
        <v>21477.1</v>
      </c>
      <c r="M39" s="348">
        <v>2216.5500000000002</v>
      </c>
      <c r="N39" s="348">
        <v>2656.5</v>
      </c>
      <c r="O39" s="348">
        <v>2383.3097793423194</v>
      </c>
      <c r="P39" s="348">
        <v>2062.6</v>
      </c>
      <c r="Q39" s="348">
        <v>2415</v>
      </c>
      <c r="R39" s="348">
        <v>2829.75</v>
      </c>
      <c r="S39" s="348">
        <v>2713.4230285373769</v>
      </c>
      <c r="T39" s="348">
        <v>2225.3000000000002</v>
      </c>
      <c r="U39" s="348">
        <v>2527.35</v>
      </c>
      <c r="V39" s="348">
        <v>2839.2000000000003</v>
      </c>
      <c r="W39" s="348">
        <v>2651.481537444517</v>
      </c>
      <c r="X39" s="362">
        <v>2111.5</v>
      </c>
      <c r="Y39" s="156"/>
    </row>
    <row r="40" spans="1:25" ht="11.1" customHeight="1" x14ac:dyDescent="0.15">
      <c r="A40" s="156"/>
      <c r="B40" s="181"/>
      <c r="C40" s="156">
        <v>10</v>
      </c>
      <c r="D40" s="184"/>
      <c r="E40" s="257">
        <v>0</v>
      </c>
      <c r="F40" s="257">
        <v>0</v>
      </c>
      <c r="G40" s="257">
        <v>0</v>
      </c>
      <c r="H40" s="348">
        <v>30</v>
      </c>
      <c r="I40" s="348">
        <v>1575</v>
      </c>
      <c r="J40" s="348">
        <v>1890</v>
      </c>
      <c r="K40" s="348">
        <v>1709.9449761461487</v>
      </c>
      <c r="L40" s="348">
        <v>23396.3</v>
      </c>
      <c r="M40" s="348">
        <v>2320.5</v>
      </c>
      <c r="N40" s="348">
        <v>2656.5</v>
      </c>
      <c r="O40" s="348">
        <v>2455.4866501854149</v>
      </c>
      <c r="P40" s="348">
        <v>2720.1</v>
      </c>
      <c r="Q40" s="348">
        <v>2392.9500000000003</v>
      </c>
      <c r="R40" s="348">
        <v>2835</v>
      </c>
      <c r="S40" s="348">
        <v>2677.9940505813688</v>
      </c>
      <c r="T40" s="348">
        <v>2604.8000000000002</v>
      </c>
      <c r="U40" s="348">
        <v>2544.15</v>
      </c>
      <c r="V40" s="348">
        <v>2830.8</v>
      </c>
      <c r="W40" s="348">
        <v>2678.3677277716802</v>
      </c>
      <c r="X40" s="362">
        <v>2364.1999999999998</v>
      </c>
      <c r="Y40" s="156"/>
    </row>
    <row r="41" spans="1:25" ht="11.1" customHeight="1" x14ac:dyDescent="0.15">
      <c r="A41" s="156"/>
      <c r="B41" s="181"/>
      <c r="C41" s="156">
        <v>11</v>
      </c>
      <c r="D41" s="184"/>
      <c r="E41" s="257">
        <v>0</v>
      </c>
      <c r="F41" s="257">
        <v>0</v>
      </c>
      <c r="G41" s="257">
        <v>0</v>
      </c>
      <c r="H41" s="348">
        <v>200.7</v>
      </c>
      <c r="I41" s="348">
        <v>1470</v>
      </c>
      <c r="J41" s="348">
        <v>1785</v>
      </c>
      <c r="K41" s="348">
        <v>1605.0793532957996</v>
      </c>
      <c r="L41" s="348">
        <v>22791.1</v>
      </c>
      <c r="M41" s="348">
        <v>2205</v>
      </c>
      <c r="N41" s="348">
        <v>2845.5</v>
      </c>
      <c r="O41" s="348">
        <v>2388.3531175809067</v>
      </c>
      <c r="P41" s="348">
        <v>2236.3000000000002</v>
      </c>
      <c r="Q41" s="348">
        <v>2394</v>
      </c>
      <c r="R41" s="348">
        <v>2845.5</v>
      </c>
      <c r="S41" s="348">
        <v>2665.7306227598569</v>
      </c>
      <c r="T41" s="348">
        <v>1817.3</v>
      </c>
      <c r="U41" s="348">
        <v>2452.8000000000002</v>
      </c>
      <c r="V41" s="348">
        <v>2845.5</v>
      </c>
      <c r="W41" s="348">
        <v>2631.6302211302213</v>
      </c>
      <c r="X41" s="362">
        <v>1624.3</v>
      </c>
      <c r="Y41" s="156"/>
    </row>
    <row r="42" spans="1:25" ht="11.1" customHeight="1" x14ac:dyDescent="0.15">
      <c r="A42" s="156"/>
      <c r="B42" s="181"/>
      <c r="C42" s="156">
        <v>12</v>
      </c>
      <c r="D42" s="184"/>
      <c r="E42" s="257">
        <v>0</v>
      </c>
      <c r="F42" s="257">
        <v>0</v>
      </c>
      <c r="G42" s="257">
        <v>0</v>
      </c>
      <c r="H42" s="348">
        <v>152.9</v>
      </c>
      <c r="I42" s="348">
        <v>1260</v>
      </c>
      <c r="J42" s="348">
        <v>1785</v>
      </c>
      <c r="K42" s="348">
        <v>1537.7936679614052</v>
      </c>
      <c r="L42" s="348">
        <v>34619</v>
      </c>
      <c r="M42" s="348">
        <v>2205</v>
      </c>
      <c r="N42" s="348">
        <v>2929.5</v>
      </c>
      <c r="O42" s="348">
        <v>2617.0709109541413</v>
      </c>
      <c r="P42" s="348">
        <v>6753.6</v>
      </c>
      <c r="Q42" s="348">
        <v>2310</v>
      </c>
      <c r="R42" s="348">
        <v>2940</v>
      </c>
      <c r="S42" s="348">
        <v>2684.8122970046916</v>
      </c>
      <c r="T42" s="348">
        <v>3705.4</v>
      </c>
      <c r="U42" s="348">
        <v>2415</v>
      </c>
      <c r="V42" s="348">
        <v>2940</v>
      </c>
      <c r="W42" s="348">
        <v>2712.2160327883307</v>
      </c>
      <c r="X42" s="362">
        <v>3653.9</v>
      </c>
      <c r="Y42" s="156"/>
    </row>
    <row r="43" spans="1:25" ht="11.1" customHeight="1" x14ac:dyDescent="0.15">
      <c r="A43" s="156"/>
      <c r="B43" s="181" t="s">
        <v>261</v>
      </c>
      <c r="C43" s="156">
        <v>1</v>
      </c>
      <c r="D43" s="184" t="s">
        <v>260</v>
      </c>
      <c r="E43" s="257">
        <v>0</v>
      </c>
      <c r="F43" s="257">
        <v>0</v>
      </c>
      <c r="G43" s="257">
        <v>0</v>
      </c>
      <c r="H43" s="348">
        <v>0</v>
      </c>
      <c r="I43" s="348">
        <v>0</v>
      </c>
      <c r="J43" s="348">
        <v>0</v>
      </c>
      <c r="K43" s="348">
        <v>0</v>
      </c>
      <c r="L43" s="348">
        <v>18716.400000000001</v>
      </c>
      <c r="M43" s="348">
        <v>0</v>
      </c>
      <c r="N43" s="348">
        <v>0</v>
      </c>
      <c r="O43" s="348">
        <v>0</v>
      </c>
      <c r="P43" s="348">
        <v>2521</v>
      </c>
      <c r="Q43" s="348">
        <v>0</v>
      </c>
      <c r="R43" s="348">
        <v>0</v>
      </c>
      <c r="S43" s="348">
        <v>0</v>
      </c>
      <c r="T43" s="348">
        <v>2494.1</v>
      </c>
      <c r="U43" s="348">
        <v>0</v>
      </c>
      <c r="V43" s="348">
        <v>0</v>
      </c>
      <c r="W43" s="348">
        <v>0</v>
      </c>
      <c r="X43" s="362">
        <v>2730.9</v>
      </c>
      <c r="Y43" s="156"/>
    </row>
    <row r="44" spans="1:25" ht="11.1" customHeight="1" x14ac:dyDescent="0.15">
      <c r="A44" s="156"/>
      <c r="B44" s="181"/>
      <c r="C44" s="156">
        <v>2</v>
      </c>
      <c r="D44" s="184"/>
      <c r="E44" s="257">
        <v>0</v>
      </c>
      <c r="F44" s="257">
        <v>0</v>
      </c>
      <c r="G44" s="257">
        <v>0</v>
      </c>
      <c r="H44" s="348">
        <v>0</v>
      </c>
      <c r="I44" s="348">
        <v>1260</v>
      </c>
      <c r="J44" s="348">
        <v>1717.8000000000002</v>
      </c>
      <c r="K44" s="348">
        <v>1480.4791423910508</v>
      </c>
      <c r="L44" s="348">
        <v>18608.5</v>
      </c>
      <c r="M44" s="348">
        <v>1946.7</v>
      </c>
      <c r="N44" s="348">
        <v>2835</v>
      </c>
      <c r="O44" s="348">
        <v>2196.8396191600859</v>
      </c>
      <c r="P44" s="348">
        <v>1422.9</v>
      </c>
      <c r="Q44" s="348">
        <v>2100</v>
      </c>
      <c r="R44" s="348">
        <v>3129</v>
      </c>
      <c r="S44" s="348">
        <v>2770.7657430730483</v>
      </c>
      <c r="T44" s="348">
        <v>1762.1</v>
      </c>
      <c r="U44" s="348">
        <v>2100</v>
      </c>
      <c r="V44" s="348">
        <v>3129</v>
      </c>
      <c r="W44" s="348">
        <v>2588.8320000000003</v>
      </c>
      <c r="X44" s="362">
        <v>1579.3</v>
      </c>
      <c r="Y44" s="156"/>
    </row>
    <row r="45" spans="1:25" ht="11.1" customHeight="1" x14ac:dyDescent="0.15">
      <c r="A45" s="156"/>
      <c r="B45" s="181"/>
      <c r="C45" s="156">
        <v>3</v>
      </c>
      <c r="D45" s="184"/>
      <c r="E45" s="257">
        <v>0</v>
      </c>
      <c r="F45" s="257">
        <v>0</v>
      </c>
      <c r="G45" s="257">
        <v>0</v>
      </c>
      <c r="H45" s="348">
        <v>57.3</v>
      </c>
      <c r="I45" s="348">
        <v>1260</v>
      </c>
      <c r="J45" s="348">
        <v>1680</v>
      </c>
      <c r="K45" s="348">
        <v>1495.2973773966025</v>
      </c>
      <c r="L45" s="348">
        <v>22916.799999999999</v>
      </c>
      <c r="M45" s="348">
        <v>1806</v>
      </c>
      <c r="N45" s="348">
        <v>2835</v>
      </c>
      <c r="O45" s="348">
        <v>2167.6110445615714</v>
      </c>
      <c r="P45" s="348">
        <v>1701.2</v>
      </c>
      <c r="Q45" s="348">
        <v>2100</v>
      </c>
      <c r="R45" s="348">
        <v>2957.85</v>
      </c>
      <c r="S45" s="348">
        <v>2658.8515172413795</v>
      </c>
      <c r="T45" s="348">
        <v>2197</v>
      </c>
      <c r="U45" s="348">
        <v>2625</v>
      </c>
      <c r="V45" s="348">
        <v>2625</v>
      </c>
      <c r="W45" s="348">
        <v>2625</v>
      </c>
      <c r="X45" s="362">
        <v>2008.7</v>
      </c>
      <c r="Y45" s="156"/>
    </row>
    <row r="46" spans="1:25" ht="11.1" customHeight="1" x14ac:dyDescent="0.15">
      <c r="A46" s="156"/>
      <c r="B46" s="351"/>
      <c r="C46" s="173">
        <v>4</v>
      </c>
      <c r="D46" s="185"/>
      <c r="E46" s="259">
        <v>0</v>
      </c>
      <c r="F46" s="259">
        <v>0</v>
      </c>
      <c r="G46" s="259">
        <v>0</v>
      </c>
      <c r="H46" s="352">
        <v>0</v>
      </c>
      <c r="I46" s="352">
        <v>1365</v>
      </c>
      <c r="J46" s="352">
        <v>1785</v>
      </c>
      <c r="K46" s="352">
        <v>1557.7772680211276</v>
      </c>
      <c r="L46" s="352">
        <v>28445</v>
      </c>
      <c r="M46" s="352">
        <v>1942.5</v>
      </c>
      <c r="N46" s="352">
        <v>2835</v>
      </c>
      <c r="O46" s="352">
        <v>2209.421169036335</v>
      </c>
      <c r="P46" s="352">
        <v>1908.5</v>
      </c>
      <c r="Q46" s="352">
        <v>2205</v>
      </c>
      <c r="R46" s="352">
        <v>2973.6</v>
      </c>
      <c r="S46" s="352">
        <v>2663.722555659192</v>
      </c>
      <c r="T46" s="352">
        <v>2499.6</v>
      </c>
      <c r="U46" s="352">
        <v>2196.6</v>
      </c>
      <c r="V46" s="352">
        <v>2940</v>
      </c>
      <c r="W46" s="352">
        <v>2527.7622033777529</v>
      </c>
      <c r="X46" s="363">
        <v>1934.6</v>
      </c>
      <c r="Y46" s="156"/>
    </row>
    <row r="47" spans="1:25" ht="3.75" customHeight="1" x14ac:dyDescent="0.15">
      <c r="B47" s="199"/>
      <c r="C47" s="210"/>
      <c r="D47" s="199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1:25" x14ac:dyDescent="0.15">
      <c r="B48" s="200" t="s">
        <v>105</v>
      </c>
      <c r="C48" s="157" t="s">
        <v>264</v>
      </c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6" x14ac:dyDescent="0.15">
      <c r="B49" s="241" t="s">
        <v>107</v>
      </c>
      <c r="C49" s="157" t="s">
        <v>265</v>
      </c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</row>
    <row r="50" spans="2:26" x14ac:dyDescent="0.15">
      <c r="B50" s="241" t="s">
        <v>195</v>
      </c>
      <c r="C50" s="157" t="s">
        <v>108</v>
      </c>
      <c r="X50" s="156"/>
      <c r="Y50" s="156"/>
      <c r="Z50" s="156"/>
    </row>
    <row r="51" spans="2:26" x14ac:dyDescent="0.15">
      <c r="B51" s="241"/>
      <c r="X51" s="156"/>
      <c r="Y51" s="156"/>
      <c r="Z51" s="156"/>
    </row>
    <row r="52" spans="2:26" x14ac:dyDescent="0.15">
      <c r="X52" s="349"/>
      <c r="Y52" s="156"/>
      <c r="Z52" s="156"/>
    </row>
    <row r="53" spans="2:26" x14ac:dyDescent="0.15">
      <c r="X53" s="349"/>
      <c r="Y53" s="156"/>
      <c r="Z53" s="156"/>
    </row>
    <row r="54" spans="2:26" x14ac:dyDescent="0.15">
      <c r="X54" s="349"/>
      <c r="Y54" s="156"/>
      <c r="Z54" s="156"/>
    </row>
    <row r="55" spans="2:26" x14ac:dyDescent="0.15">
      <c r="X55" s="349"/>
      <c r="Y55" s="156"/>
      <c r="Z55" s="156"/>
    </row>
    <row r="56" spans="2:26" x14ac:dyDescent="0.15">
      <c r="X56" s="349"/>
      <c r="Y56" s="156"/>
      <c r="Z56" s="156"/>
    </row>
    <row r="57" spans="2:26" x14ac:dyDescent="0.15">
      <c r="X57" s="704"/>
      <c r="Y57" s="156"/>
      <c r="Z57" s="156"/>
    </row>
    <row r="58" spans="2:26" x14ac:dyDescent="0.15">
      <c r="X58" s="349"/>
      <c r="Y58" s="156"/>
      <c r="Z58" s="156"/>
    </row>
    <row r="59" spans="2:26" x14ac:dyDescent="0.15">
      <c r="X59" s="349"/>
      <c r="Y59" s="156"/>
      <c r="Z59" s="156"/>
    </row>
    <row r="60" spans="2:26" x14ac:dyDescent="0.15">
      <c r="X60" s="349"/>
      <c r="Y60" s="156"/>
      <c r="Z60" s="156"/>
    </row>
    <row r="61" spans="2:26" x14ac:dyDescent="0.15">
      <c r="X61" s="156"/>
      <c r="Y61" s="156"/>
      <c r="Z61" s="156"/>
    </row>
    <row r="62" spans="2:26" x14ac:dyDescent="0.15">
      <c r="X62" s="156"/>
      <c r="Y62" s="156"/>
      <c r="Z62" s="156"/>
    </row>
    <row r="63" spans="2:26" x14ac:dyDescent="0.15">
      <c r="X63" s="156"/>
      <c r="Y63" s="156"/>
      <c r="Z63" s="156"/>
    </row>
    <row r="64" spans="2:26" x14ac:dyDescent="0.15">
      <c r="X64" s="156"/>
      <c r="Y64" s="156"/>
      <c r="Z64" s="156"/>
    </row>
  </sheetData>
  <phoneticPr fontId="6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7.875" style="157" customWidth="1"/>
    <col min="9" max="11" width="5.875" style="157" customWidth="1"/>
    <col min="12" max="12" width="7.875" style="157" customWidth="1"/>
    <col min="13" max="15" width="5.875" style="157" customWidth="1"/>
    <col min="16" max="16" width="8" style="157" customWidth="1"/>
    <col min="17" max="19" width="5.875" style="157" customWidth="1"/>
    <col min="20" max="20" width="8" style="157" customWidth="1"/>
    <col min="21" max="16384" width="7.5" style="157"/>
  </cols>
  <sheetData>
    <row r="1" spans="1:23" ht="15" customHeight="1" x14ac:dyDescent="0.15">
      <c r="B1" s="155"/>
      <c r="C1" s="364"/>
      <c r="D1" s="364"/>
    </row>
    <row r="2" spans="1:23" ht="12.75" customHeight="1" x14ac:dyDescent="0.15">
      <c r="B2" s="157" t="str">
        <f>近和41!B3&amp;"（つづき）"</f>
        <v>(1)和牛チルド「4」の品目別価格（つづき）</v>
      </c>
      <c r="C2" s="333"/>
      <c r="D2" s="333"/>
    </row>
    <row r="3" spans="1:23" ht="12.75" customHeight="1" x14ac:dyDescent="0.15">
      <c r="B3" s="156"/>
      <c r="C3" s="335"/>
      <c r="D3" s="335"/>
      <c r="E3" s="156"/>
      <c r="F3" s="156"/>
      <c r="G3" s="156"/>
      <c r="H3" s="156"/>
      <c r="I3" s="156"/>
      <c r="J3" s="156"/>
      <c r="P3" s="336" t="s">
        <v>84</v>
      </c>
    </row>
    <row r="4" spans="1:23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23" ht="12" customHeight="1" x14ac:dyDescent="0.15">
      <c r="A5" s="184"/>
      <c r="B5" s="313"/>
      <c r="C5" s="338" t="s">
        <v>255</v>
      </c>
      <c r="D5" s="339"/>
      <c r="E5" s="340" t="s">
        <v>111</v>
      </c>
      <c r="F5" s="341"/>
      <c r="G5" s="341"/>
      <c r="H5" s="342"/>
      <c r="I5" s="340" t="s">
        <v>266</v>
      </c>
      <c r="J5" s="341"/>
      <c r="K5" s="341"/>
      <c r="L5" s="342"/>
      <c r="M5" s="340" t="s">
        <v>267</v>
      </c>
      <c r="N5" s="341"/>
      <c r="O5" s="341"/>
      <c r="P5" s="342"/>
      <c r="Q5" s="177"/>
      <c r="R5" s="177"/>
      <c r="S5" s="177"/>
      <c r="T5" s="177"/>
      <c r="U5" s="156"/>
      <c r="V5" s="156"/>
      <c r="W5" s="156"/>
    </row>
    <row r="6" spans="1:23" ht="12" customHeight="1" x14ac:dyDescent="0.15">
      <c r="A6" s="184"/>
      <c r="B6" s="343" t="s">
        <v>258</v>
      </c>
      <c r="C6" s="344"/>
      <c r="D6" s="345"/>
      <c r="E6" s="190" t="s">
        <v>92</v>
      </c>
      <c r="F6" s="170" t="s">
        <v>93</v>
      </c>
      <c r="G6" s="248" t="s">
        <v>94</v>
      </c>
      <c r="H6" s="170" t="s">
        <v>95</v>
      </c>
      <c r="I6" s="190" t="s">
        <v>92</v>
      </c>
      <c r="J6" s="170" t="s">
        <v>93</v>
      </c>
      <c r="K6" s="248" t="s">
        <v>94</v>
      </c>
      <c r="L6" s="170" t="s">
        <v>95</v>
      </c>
      <c r="M6" s="190" t="s">
        <v>92</v>
      </c>
      <c r="N6" s="170" t="s">
        <v>93</v>
      </c>
      <c r="O6" s="248" t="s">
        <v>94</v>
      </c>
      <c r="P6" s="170" t="s">
        <v>95</v>
      </c>
      <c r="Q6" s="177"/>
      <c r="R6" s="177"/>
      <c r="S6" s="177"/>
      <c r="T6" s="177"/>
      <c r="U6" s="156"/>
      <c r="V6" s="156"/>
      <c r="W6" s="156"/>
    </row>
    <row r="7" spans="1:23" ht="13.5" x14ac:dyDescent="0.15">
      <c r="A7" s="184"/>
      <c r="B7" s="172"/>
      <c r="C7" s="173"/>
      <c r="D7" s="185"/>
      <c r="E7" s="174"/>
      <c r="F7" s="175"/>
      <c r="G7" s="176" t="s">
        <v>96</v>
      </c>
      <c r="H7" s="175"/>
      <c r="I7" s="174"/>
      <c r="J7" s="175"/>
      <c r="K7" s="176" t="s">
        <v>96</v>
      </c>
      <c r="L7" s="175"/>
      <c r="M7" s="174"/>
      <c r="N7" s="175"/>
      <c r="O7" s="176" t="s">
        <v>96</v>
      </c>
      <c r="P7" s="175"/>
      <c r="Q7" s="177"/>
      <c r="R7" s="177"/>
      <c r="S7" s="177"/>
      <c r="T7" s="177"/>
      <c r="U7" s="156"/>
      <c r="V7" s="156"/>
      <c r="W7" s="156"/>
    </row>
    <row r="8" spans="1:23" ht="13.5" x14ac:dyDescent="0.15">
      <c r="A8" s="184"/>
      <c r="B8" s="346" t="s">
        <v>0</v>
      </c>
      <c r="C8" s="156">
        <v>19</v>
      </c>
      <c r="D8" s="178" t="s">
        <v>1</v>
      </c>
      <c r="E8" s="347">
        <v>2310</v>
      </c>
      <c r="F8" s="348">
        <v>3045</v>
      </c>
      <c r="G8" s="349">
        <v>2479</v>
      </c>
      <c r="H8" s="348">
        <v>40283</v>
      </c>
      <c r="I8" s="347">
        <v>1365</v>
      </c>
      <c r="J8" s="348">
        <v>1722</v>
      </c>
      <c r="K8" s="349">
        <v>1541</v>
      </c>
      <c r="L8" s="348">
        <v>77502</v>
      </c>
      <c r="M8" s="347">
        <v>2625</v>
      </c>
      <c r="N8" s="348">
        <v>3098</v>
      </c>
      <c r="O8" s="349">
        <v>2744</v>
      </c>
      <c r="P8" s="348">
        <v>444100</v>
      </c>
      <c r="Q8" s="177"/>
      <c r="R8" s="177"/>
      <c r="S8" s="177"/>
      <c r="T8" s="177"/>
      <c r="U8" s="156"/>
      <c r="V8" s="156"/>
      <c r="W8" s="156"/>
    </row>
    <row r="9" spans="1:23" ht="13.5" x14ac:dyDescent="0.15">
      <c r="A9" s="184"/>
      <c r="B9" s="181"/>
      <c r="C9" s="156">
        <v>20</v>
      </c>
      <c r="D9" s="184"/>
      <c r="E9" s="347">
        <v>2199</v>
      </c>
      <c r="F9" s="348">
        <v>2814</v>
      </c>
      <c r="G9" s="349">
        <v>2397</v>
      </c>
      <c r="H9" s="348">
        <v>37860</v>
      </c>
      <c r="I9" s="347">
        <v>1313</v>
      </c>
      <c r="J9" s="348">
        <v>1722</v>
      </c>
      <c r="K9" s="349">
        <v>1518</v>
      </c>
      <c r="L9" s="348">
        <v>80372</v>
      </c>
      <c r="M9" s="347">
        <v>2468</v>
      </c>
      <c r="N9" s="348">
        <v>3203</v>
      </c>
      <c r="O9" s="349">
        <v>2665</v>
      </c>
      <c r="P9" s="348">
        <v>439630</v>
      </c>
      <c r="Q9" s="177"/>
      <c r="R9" s="177"/>
      <c r="S9" s="177"/>
      <c r="T9" s="177"/>
      <c r="U9" s="156"/>
      <c r="V9" s="156"/>
      <c r="W9" s="156"/>
    </row>
    <row r="10" spans="1:23" x14ac:dyDescent="0.15">
      <c r="A10" s="184"/>
      <c r="B10" s="181"/>
      <c r="C10" s="156">
        <v>21</v>
      </c>
      <c r="D10" s="184"/>
      <c r="E10" s="347">
        <v>1890</v>
      </c>
      <c r="F10" s="348">
        <v>2762</v>
      </c>
      <c r="G10" s="349">
        <v>2254</v>
      </c>
      <c r="H10" s="348">
        <v>39070</v>
      </c>
      <c r="I10" s="347">
        <v>1155</v>
      </c>
      <c r="J10" s="348">
        <v>1680</v>
      </c>
      <c r="K10" s="349">
        <v>1441</v>
      </c>
      <c r="L10" s="348">
        <v>75954</v>
      </c>
      <c r="M10" s="347">
        <v>2100</v>
      </c>
      <c r="N10" s="348">
        <v>3140</v>
      </c>
      <c r="O10" s="349">
        <v>2438</v>
      </c>
      <c r="P10" s="348">
        <v>465256</v>
      </c>
      <c r="Q10" s="156"/>
      <c r="R10" s="156"/>
      <c r="S10" s="156"/>
      <c r="T10" s="156"/>
      <c r="U10" s="156"/>
      <c r="V10" s="156"/>
      <c r="W10" s="156"/>
    </row>
    <row r="11" spans="1:23" ht="13.5" x14ac:dyDescent="0.15">
      <c r="A11" s="184"/>
      <c r="B11" s="181"/>
      <c r="C11" s="156">
        <v>22</v>
      </c>
      <c r="D11" s="184"/>
      <c r="E11" s="348">
        <v>1902</v>
      </c>
      <c r="F11" s="348">
        <v>2625</v>
      </c>
      <c r="G11" s="348">
        <v>2234</v>
      </c>
      <c r="H11" s="348">
        <v>36715</v>
      </c>
      <c r="I11" s="348">
        <v>1208</v>
      </c>
      <c r="J11" s="348">
        <v>1596</v>
      </c>
      <c r="K11" s="348">
        <v>1358</v>
      </c>
      <c r="L11" s="348">
        <v>86991</v>
      </c>
      <c r="M11" s="348">
        <v>2205</v>
      </c>
      <c r="N11" s="348">
        <v>2940</v>
      </c>
      <c r="O11" s="348">
        <v>2481</v>
      </c>
      <c r="P11" s="350">
        <v>504478</v>
      </c>
      <c r="Q11" s="156"/>
      <c r="R11" s="177"/>
      <c r="S11" s="177"/>
      <c r="T11" s="177"/>
      <c r="U11" s="177"/>
      <c r="V11" s="177"/>
      <c r="W11" s="156"/>
    </row>
    <row r="12" spans="1:23" ht="13.5" x14ac:dyDescent="0.15">
      <c r="A12" s="156"/>
      <c r="B12" s="351"/>
      <c r="C12" s="173">
        <v>23</v>
      </c>
      <c r="D12" s="185"/>
      <c r="E12" s="186">
        <v>1992.9</v>
      </c>
      <c r="F12" s="186">
        <v>2730</v>
      </c>
      <c r="G12" s="186">
        <v>2220.6821622349871</v>
      </c>
      <c r="H12" s="186">
        <v>38743.5</v>
      </c>
      <c r="I12" s="186">
        <v>1207.5</v>
      </c>
      <c r="J12" s="186">
        <v>1627.5</v>
      </c>
      <c r="K12" s="186">
        <v>1356.619037265003</v>
      </c>
      <c r="L12" s="186">
        <v>118217.80000000002</v>
      </c>
      <c r="M12" s="186">
        <v>2205</v>
      </c>
      <c r="N12" s="186">
        <v>2940</v>
      </c>
      <c r="O12" s="186">
        <v>2444.427887395816</v>
      </c>
      <c r="P12" s="187">
        <v>512666.3</v>
      </c>
      <c r="Q12" s="156"/>
      <c r="R12" s="177"/>
      <c r="S12" s="177"/>
      <c r="T12" s="177"/>
      <c r="U12" s="177"/>
      <c r="V12" s="177"/>
      <c r="W12" s="156"/>
    </row>
    <row r="13" spans="1:23" x14ac:dyDescent="0.15">
      <c r="A13" s="156"/>
      <c r="B13" s="181" t="s">
        <v>259</v>
      </c>
      <c r="C13" s="156">
        <v>4</v>
      </c>
      <c r="D13" s="184" t="s">
        <v>260</v>
      </c>
      <c r="E13" s="348">
        <v>0</v>
      </c>
      <c r="F13" s="348">
        <v>0</v>
      </c>
      <c r="G13" s="348">
        <v>0</v>
      </c>
      <c r="H13" s="180">
        <v>3013.9</v>
      </c>
      <c r="I13" s="180">
        <v>1365</v>
      </c>
      <c r="J13" s="180">
        <v>1543.5</v>
      </c>
      <c r="K13" s="180">
        <v>1413.3942639094048</v>
      </c>
      <c r="L13" s="180">
        <v>7113.9</v>
      </c>
      <c r="M13" s="180">
        <v>2520</v>
      </c>
      <c r="N13" s="180">
        <v>2730</v>
      </c>
      <c r="O13" s="180">
        <v>2568.5836191751023</v>
      </c>
      <c r="P13" s="184">
        <v>36140</v>
      </c>
    </row>
    <row r="14" spans="1:23" x14ac:dyDescent="0.15">
      <c r="A14" s="156"/>
      <c r="B14" s="181"/>
      <c r="C14" s="156">
        <v>5</v>
      </c>
      <c r="D14" s="184"/>
      <c r="E14" s="348">
        <v>2310</v>
      </c>
      <c r="F14" s="348">
        <v>2478</v>
      </c>
      <c r="G14" s="350">
        <v>2354.0034275921166</v>
      </c>
      <c r="H14" s="180">
        <v>2708</v>
      </c>
      <c r="I14" s="180">
        <v>1365</v>
      </c>
      <c r="J14" s="180">
        <v>1543.5</v>
      </c>
      <c r="K14" s="180">
        <v>1409.3049126121866</v>
      </c>
      <c r="L14" s="180">
        <v>8613.1</v>
      </c>
      <c r="M14" s="180">
        <v>2520</v>
      </c>
      <c r="N14" s="180">
        <v>2730</v>
      </c>
      <c r="O14" s="180">
        <v>2542.2277088098776</v>
      </c>
      <c r="P14" s="180">
        <v>8613.1</v>
      </c>
    </row>
    <row r="15" spans="1:23" x14ac:dyDescent="0.15">
      <c r="A15" s="156"/>
      <c r="B15" s="181"/>
      <c r="C15" s="156">
        <v>6</v>
      </c>
      <c r="D15" s="184"/>
      <c r="E15" s="348">
        <v>2215.5</v>
      </c>
      <c r="F15" s="348">
        <v>2614.5</v>
      </c>
      <c r="G15" s="348">
        <v>2319.7947610823257</v>
      </c>
      <c r="H15" s="180">
        <v>2529.5</v>
      </c>
      <c r="I15" s="180">
        <v>1365</v>
      </c>
      <c r="J15" s="180">
        <v>1543.5</v>
      </c>
      <c r="K15" s="180">
        <v>1439.3822205551392</v>
      </c>
      <c r="L15" s="180">
        <v>8294.7000000000007</v>
      </c>
      <c r="M15" s="180">
        <v>2310</v>
      </c>
      <c r="N15" s="180">
        <v>2730</v>
      </c>
      <c r="O15" s="180">
        <v>2431.331970270689</v>
      </c>
      <c r="P15" s="184">
        <v>33434.6</v>
      </c>
    </row>
    <row r="16" spans="1:23" x14ac:dyDescent="0.15">
      <c r="A16" s="156"/>
      <c r="B16" s="181"/>
      <c r="C16" s="156">
        <v>7</v>
      </c>
      <c r="D16" s="184"/>
      <c r="E16" s="348">
        <v>1995</v>
      </c>
      <c r="F16" s="348">
        <v>2478</v>
      </c>
      <c r="G16" s="348">
        <v>2107.7601917723478</v>
      </c>
      <c r="H16" s="180">
        <v>2287</v>
      </c>
      <c r="I16" s="180">
        <v>1260</v>
      </c>
      <c r="J16" s="180">
        <v>1575</v>
      </c>
      <c r="K16" s="180">
        <v>1330.7198086452456</v>
      </c>
      <c r="L16" s="180">
        <v>6872.1</v>
      </c>
      <c r="M16" s="180">
        <v>2310</v>
      </c>
      <c r="N16" s="180">
        <v>2730</v>
      </c>
      <c r="O16" s="180">
        <v>2389.9843642463875</v>
      </c>
      <c r="P16" s="184">
        <v>43511.8</v>
      </c>
    </row>
    <row r="17" spans="1:18" x14ac:dyDescent="0.15">
      <c r="A17" s="156"/>
      <c r="B17" s="181"/>
      <c r="C17" s="156">
        <v>8</v>
      </c>
      <c r="D17" s="184"/>
      <c r="E17" s="348">
        <v>2238.6</v>
      </c>
      <c r="F17" s="348">
        <v>2238.6</v>
      </c>
      <c r="G17" s="348">
        <v>2239.1280701754386</v>
      </c>
      <c r="H17" s="180">
        <v>2918.6</v>
      </c>
      <c r="I17" s="180">
        <v>1207.5</v>
      </c>
      <c r="J17" s="180">
        <v>1627.5</v>
      </c>
      <c r="K17" s="180">
        <v>1302.8408853985688</v>
      </c>
      <c r="L17" s="180">
        <v>6383.2</v>
      </c>
      <c r="M17" s="180">
        <v>2310</v>
      </c>
      <c r="N17" s="180">
        <v>2730</v>
      </c>
      <c r="O17" s="180">
        <v>2373.3699282736434</v>
      </c>
      <c r="P17" s="184">
        <v>49686.1</v>
      </c>
    </row>
    <row r="18" spans="1:18" x14ac:dyDescent="0.15">
      <c r="A18" s="156"/>
      <c r="B18" s="181"/>
      <c r="C18" s="156">
        <v>9</v>
      </c>
      <c r="D18" s="184"/>
      <c r="E18" s="348">
        <v>1992.9</v>
      </c>
      <c r="F18" s="348">
        <v>2233.35</v>
      </c>
      <c r="G18" s="348">
        <v>2064.9671446522289</v>
      </c>
      <c r="H18" s="180">
        <v>2550.4</v>
      </c>
      <c r="I18" s="180">
        <v>1260</v>
      </c>
      <c r="J18" s="180">
        <v>1627.5</v>
      </c>
      <c r="K18" s="180">
        <v>1327.9351745880929</v>
      </c>
      <c r="L18" s="180">
        <v>10147.6</v>
      </c>
      <c r="M18" s="180">
        <v>2310</v>
      </c>
      <c r="N18" s="180">
        <v>2730</v>
      </c>
      <c r="O18" s="180">
        <v>2445.8053480938652</v>
      </c>
      <c r="P18" s="184">
        <v>42161.599999999999</v>
      </c>
    </row>
    <row r="19" spans="1:18" x14ac:dyDescent="0.15">
      <c r="A19" s="156"/>
      <c r="B19" s="181"/>
      <c r="C19" s="156">
        <v>10</v>
      </c>
      <c r="D19" s="184"/>
      <c r="E19" s="348">
        <v>2000.25</v>
      </c>
      <c r="F19" s="348">
        <v>2383.5</v>
      </c>
      <c r="G19" s="348">
        <v>2106.1515988945916</v>
      </c>
      <c r="H19" s="180">
        <v>2965.5</v>
      </c>
      <c r="I19" s="180">
        <v>1312.5</v>
      </c>
      <c r="J19" s="180">
        <v>1543.5</v>
      </c>
      <c r="K19" s="180">
        <v>1349.9469574582656</v>
      </c>
      <c r="L19" s="180">
        <v>11598.2</v>
      </c>
      <c r="M19" s="180">
        <v>2310</v>
      </c>
      <c r="N19" s="180">
        <v>2730</v>
      </c>
      <c r="O19" s="180">
        <v>2435.3180492001552</v>
      </c>
      <c r="P19" s="184">
        <v>48335.6</v>
      </c>
    </row>
    <row r="20" spans="1:18" x14ac:dyDescent="0.15">
      <c r="A20" s="156"/>
      <c r="B20" s="181"/>
      <c r="C20" s="156">
        <v>11</v>
      </c>
      <c r="D20" s="184"/>
      <c r="E20" s="348">
        <v>2121</v>
      </c>
      <c r="F20" s="348">
        <v>2656.5</v>
      </c>
      <c r="G20" s="348">
        <v>2200.5469099032016</v>
      </c>
      <c r="H20" s="180">
        <v>2245.3000000000002</v>
      </c>
      <c r="I20" s="180">
        <v>1365</v>
      </c>
      <c r="J20" s="180">
        <v>1596</v>
      </c>
      <c r="K20" s="180">
        <v>1376.5701932618247</v>
      </c>
      <c r="L20" s="180">
        <v>12048.3</v>
      </c>
      <c r="M20" s="180">
        <v>2310</v>
      </c>
      <c r="N20" s="180">
        <v>2730</v>
      </c>
      <c r="O20" s="180">
        <v>2386.5551498196278</v>
      </c>
      <c r="P20" s="184">
        <v>40297.599999999999</v>
      </c>
    </row>
    <row r="21" spans="1:18" x14ac:dyDescent="0.15">
      <c r="A21" s="156"/>
      <c r="B21" s="181"/>
      <c r="C21" s="156">
        <v>12</v>
      </c>
      <c r="D21" s="184"/>
      <c r="E21" s="348">
        <v>2104.2000000000003</v>
      </c>
      <c r="F21" s="348">
        <v>2545.2000000000003</v>
      </c>
      <c r="G21" s="348">
        <v>2280.1658875091312</v>
      </c>
      <c r="H21" s="180">
        <v>7275.5</v>
      </c>
      <c r="I21" s="180">
        <v>1260</v>
      </c>
      <c r="J21" s="180">
        <v>1543.5</v>
      </c>
      <c r="K21" s="180">
        <v>1318.8259756097561</v>
      </c>
      <c r="L21" s="180">
        <v>11251.8</v>
      </c>
      <c r="M21" s="180">
        <v>2205</v>
      </c>
      <c r="N21" s="180">
        <v>2940</v>
      </c>
      <c r="O21" s="180">
        <v>2343.4708916761133</v>
      </c>
      <c r="P21" s="184">
        <v>65962.899999999994</v>
      </c>
    </row>
    <row r="22" spans="1:18" x14ac:dyDescent="0.15">
      <c r="A22" s="156"/>
      <c r="B22" s="181" t="s">
        <v>261</v>
      </c>
      <c r="C22" s="156">
        <v>1</v>
      </c>
      <c r="D22" s="184" t="s">
        <v>260</v>
      </c>
      <c r="E22" s="348">
        <v>0</v>
      </c>
      <c r="F22" s="348">
        <v>0</v>
      </c>
      <c r="G22" s="348">
        <v>0</v>
      </c>
      <c r="H22" s="180">
        <v>4305.6000000000004</v>
      </c>
      <c r="I22" s="348">
        <v>0</v>
      </c>
      <c r="J22" s="348">
        <v>0</v>
      </c>
      <c r="K22" s="348">
        <v>0</v>
      </c>
      <c r="L22" s="180">
        <v>9632.2999999999993</v>
      </c>
      <c r="M22" s="348">
        <v>0</v>
      </c>
      <c r="N22" s="348">
        <v>0</v>
      </c>
      <c r="O22" s="348">
        <v>0</v>
      </c>
      <c r="P22" s="184">
        <v>49643</v>
      </c>
    </row>
    <row r="23" spans="1:18" x14ac:dyDescent="0.15">
      <c r="A23" s="156"/>
      <c r="B23" s="181"/>
      <c r="C23" s="156">
        <v>2</v>
      </c>
      <c r="D23" s="184"/>
      <c r="E23" s="348">
        <v>1785</v>
      </c>
      <c r="F23" s="348">
        <v>2625</v>
      </c>
      <c r="G23" s="348">
        <v>2104.2345679012342</v>
      </c>
      <c r="H23" s="180">
        <v>2304</v>
      </c>
      <c r="I23" s="348">
        <v>1050</v>
      </c>
      <c r="J23" s="348">
        <v>1470</v>
      </c>
      <c r="K23" s="348">
        <v>1312.1537692905517</v>
      </c>
      <c r="L23" s="180">
        <v>7990.3</v>
      </c>
      <c r="M23" s="348">
        <v>2100</v>
      </c>
      <c r="N23" s="348">
        <v>3115.35</v>
      </c>
      <c r="O23" s="348">
        <v>2322.6993233821595</v>
      </c>
      <c r="P23" s="184">
        <v>38635.4</v>
      </c>
    </row>
    <row r="24" spans="1:18" x14ac:dyDescent="0.15">
      <c r="A24" s="156"/>
      <c r="B24" s="181"/>
      <c r="C24" s="156">
        <v>3</v>
      </c>
      <c r="D24" s="184"/>
      <c r="E24" s="348">
        <v>1753.5</v>
      </c>
      <c r="F24" s="348">
        <v>2835</v>
      </c>
      <c r="G24" s="348">
        <v>2142.8187500000004</v>
      </c>
      <c r="H24" s="180">
        <v>2366.4</v>
      </c>
      <c r="I24" s="348">
        <v>1102.5</v>
      </c>
      <c r="J24" s="348">
        <v>1438.5</v>
      </c>
      <c r="K24" s="348">
        <v>1285.8459827470554</v>
      </c>
      <c r="L24" s="180">
        <v>9228.7999999999993</v>
      </c>
      <c r="M24" s="348">
        <v>2100</v>
      </c>
      <c r="N24" s="348">
        <v>3115.35</v>
      </c>
      <c r="O24" s="348">
        <v>2297.3494449030472</v>
      </c>
      <c r="P24" s="184">
        <v>41950.2</v>
      </c>
    </row>
    <row r="25" spans="1:18" x14ac:dyDescent="0.15">
      <c r="A25" s="156"/>
      <c r="B25" s="351"/>
      <c r="C25" s="173">
        <v>4</v>
      </c>
      <c r="D25" s="185"/>
      <c r="E25" s="352">
        <v>1833.3000000000002</v>
      </c>
      <c r="F25" s="352">
        <v>2339.4</v>
      </c>
      <c r="G25" s="352">
        <v>2107.3829130548988</v>
      </c>
      <c r="H25" s="188">
        <v>2332.8000000000002</v>
      </c>
      <c r="I25" s="352">
        <v>1102.5</v>
      </c>
      <c r="J25" s="352">
        <v>1438.5</v>
      </c>
      <c r="K25" s="352">
        <v>1287.0768851195066</v>
      </c>
      <c r="L25" s="188">
        <v>6886.4</v>
      </c>
      <c r="M25" s="352">
        <v>2100</v>
      </c>
      <c r="N25" s="352">
        <v>3150</v>
      </c>
      <c r="O25" s="352">
        <v>2219.6699746982581</v>
      </c>
      <c r="P25" s="185">
        <v>46041</v>
      </c>
    </row>
    <row r="27" spans="1:18" x14ac:dyDescent="0.15">
      <c r="P27" s="156"/>
      <c r="Q27" s="156"/>
      <c r="R27" s="156"/>
    </row>
    <row r="28" spans="1:18" x14ac:dyDescent="0.15">
      <c r="P28" s="156"/>
      <c r="Q28" s="156"/>
      <c r="R28" s="156"/>
    </row>
    <row r="29" spans="1:18" x14ac:dyDescent="0.15">
      <c r="P29" s="156"/>
      <c r="Q29" s="156"/>
      <c r="R29" s="156"/>
    </row>
    <row r="30" spans="1:18" x14ac:dyDescent="0.15">
      <c r="P30" s="156"/>
      <c r="Q30" s="156"/>
      <c r="R30" s="156"/>
    </row>
    <row r="31" spans="1:18" x14ac:dyDescent="0.15">
      <c r="P31" s="156"/>
      <c r="Q31" s="156"/>
      <c r="R31" s="156"/>
    </row>
    <row r="32" spans="1:18" x14ac:dyDescent="0.15">
      <c r="P32" s="156"/>
      <c r="Q32" s="156"/>
      <c r="R32" s="156"/>
    </row>
    <row r="48" ht="3.75" customHeight="1" x14ac:dyDescent="0.15"/>
    <row r="49" spans="2:2" x14ac:dyDescent="0.15">
      <c r="B49" s="158"/>
    </row>
    <row r="50" spans="2:2" x14ac:dyDescent="0.15">
      <c r="B50" s="158"/>
    </row>
    <row r="51" spans="2:2" x14ac:dyDescent="0.15">
      <c r="B51" s="158"/>
    </row>
    <row r="52" spans="2:2" x14ac:dyDescent="0.15">
      <c r="B52" s="158"/>
    </row>
  </sheetData>
  <phoneticPr fontId="6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62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5" style="157" customWidth="1"/>
    <col min="3" max="3" width="2.875" style="157" customWidth="1"/>
    <col min="4" max="4" width="5.375" style="157" customWidth="1"/>
    <col min="5" max="7" width="5.875" style="157" customWidth="1"/>
    <col min="8" max="8" width="7.625" style="157" customWidth="1"/>
    <col min="9" max="11" width="5.875" style="157" customWidth="1"/>
    <col min="12" max="12" width="7.75" style="157" customWidth="1"/>
    <col min="13" max="15" width="5.875" style="157" customWidth="1"/>
    <col min="16" max="16" width="7.5" style="157" customWidth="1"/>
    <col min="17" max="19" width="5.875" style="157" customWidth="1"/>
    <col min="20" max="20" width="7.75" style="157" customWidth="1"/>
    <col min="21" max="23" width="5.875" style="157" customWidth="1"/>
    <col min="24" max="24" width="7.625" style="157" customWidth="1"/>
    <col min="25" max="16384" width="7.5" style="157"/>
  </cols>
  <sheetData>
    <row r="1" spans="2:31" ht="15" customHeight="1" x14ac:dyDescent="0.15">
      <c r="B1" s="364"/>
      <c r="C1" s="364"/>
      <c r="D1" s="364"/>
    </row>
    <row r="2" spans="2:31" ht="12.75" customHeight="1" x14ac:dyDescent="0.15">
      <c r="B2" s="157" t="s">
        <v>268</v>
      </c>
      <c r="C2" s="333"/>
      <c r="D2" s="333"/>
    </row>
    <row r="3" spans="2:31" ht="12.75" customHeight="1" x14ac:dyDescent="0.15">
      <c r="B3" s="333"/>
      <c r="C3" s="333"/>
      <c r="D3" s="333"/>
      <c r="X3" s="158" t="s">
        <v>84</v>
      </c>
      <c r="Z3" s="156"/>
      <c r="AA3" s="156"/>
      <c r="AB3" s="156"/>
      <c r="AC3" s="156"/>
      <c r="AD3" s="156"/>
      <c r="AE3" s="156"/>
    </row>
    <row r="4" spans="2:31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Z4" s="156"/>
      <c r="AA4" s="156"/>
      <c r="AB4" s="156"/>
      <c r="AC4" s="156"/>
      <c r="AD4" s="156"/>
      <c r="AE4" s="156"/>
    </row>
    <row r="5" spans="2:31" ht="13.5" customHeight="1" x14ac:dyDescent="0.15">
      <c r="B5" s="159"/>
      <c r="C5" s="340" t="s">
        <v>255</v>
      </c>
      <c r="D5" s="339"/>
      <c r="E5" s="365" t="s">
        <v>269</v>
      </c>
      <c r="F5" s="366"/>
      <c r="G5" s="366"/>
      <c r="H5" s="367"/>
      <c r="I5" s="365" t="s">
        <v>270</v>
      </c>
      <c r="J5" s="366"/>
      <c r="K5" s="366"/>
      <c r="L5" s="367"/>
      <c r="M5" s="365" t="s">
        <v>271</v>
      </c>
      <c r="N5" s="366"/>
      <c r="O5" s="366"/>
      <c r="P5" s="367"/>
      <c r="Q5" s="365" t="s">
        <v>272</v>
      </c>
      <c r="R5" s="366"/>
      <c r="S5" s="366"/>
      <c r="T5" s="367"/>
      <c r="U5" s="365" t="s">
        <v>130</v>
      </c>
      <c r="V5" s="366"/>
      <c r="W5" s="366"/>
      <c r="X5" s="367"/>
      <c r="Z5" s="177"/>
      <c r="AA5" s="177"/>
      <c r="AB5" s="177"/>
      <c r="AC5" s="177"/>
      <c r="AD5" s="177"/>
      <c r="AE5" s="177"/>
    </row>
    <row r="6" spans="2:31" ht="13.5" customHeight="1" x14ac:dyDescent="0.15">
      <c r="B6" s="343" t="s">
        <v>273</v>
      </c>
      <c r="C6" s="368"/>
      <c r="D6" s="369"/>
      <c r="E6" s="370" t="s">
        <v>274</v>
      </c>
      <c r="F6" s="370" t="s">
        <v>170</v>
      </c>
      <c r="G6" s="370" t="s">
        <v>275</v>
      </c>
      <c r="H6" s="370" t="s">
        <v>95</v>
      </c>
      <c r="I6" s="370" t="s">
        <v>274</v>
      </c>
      <c r="J6" s="370" t="s">
        <v>170</v>
      </c>
      <c r="K6" s="370" t="s">
        <v>275</v>
      </c>
      <c r="L6" s="370" t="s">
        <v>95</v>
      </c>
      <c r="M6" s="370" t="s">
        <v>274</v>
      </c>
      <c r="N6" s="370" t="s">
        <v>170</v>
      </c>
      <c r="O6" s="370" t="s">
        <v>275</v>
      </c>
      <c r="P6" s="370" t="s">
        <v>95</v>
      </c>
      <c r="Q6" s="370" t="s">
        <v>274</v>
      </c>
      <c r="R6" s="370" t="s">
        <v>170</v>
      </c>
      <c r="S6" s="370" t="s">
        <v>275</v>
      </c>
      <c r="T6" s="370" t="s">
        <v>95</v>
      </c>
      <c r="U6" s="370" t="s">
        <v>274</v>
      </c>
      <c r="V6" s="370" t="s">
        <v>170</v>
      </c>
      <c r="W6" s="370" t="s">
        <v>275</v>
      </c>
      <c r="X6" s="370" t="s">
        <v>95</v>
      </c>
      <c r="Z6" s="177"/>
      <c r="AA6" s="177"/>
      <c r="AB6" s="177"/>
      <c r="AC6" s="177"/>
      <c r="AD6" s="177"/>
      <c r="AE6" s="177"/>
    </row>
    <row r="7" spans="2:31" ht="13.5" customHeight="1" x14ac:dyDescent="0.15">
      <c r="B7" s="172"/>
      <c r="C7" s="173"/>
      <c r="D7" s="173"/>
      <c r="E7" s="371"/>
      <c r="F7" s="371"/>
      <c r="G7" s="371" t="s">
        <v>276</v>
      </c>
      <c r="H7" s="371"/>
      <c r="I7" s="371"/>
      <c r="J7" s="371"/>
      <c r="K7" s="371" t="s">
        <v>276</v>
      </c>
      <c r="L7" s="371"/>
      <c r="M7" s="371"/>
      <c r="N7" s="371"/>
      <c r="O7" s="371" t="s">
        <v>276</v>
      </c>
      <c r="P7" s="371"/>
      <c r="Q7" s="371"/>
      <c r="R7" s="371"/>
      <c r="S7" s="371" t="s">
        <v>276</v>
      </c>
      <c r="T7" s="371"/>
      <c r="U7" s="371"/>
      <c r="V7" s="371"/>
      <c r="W7" s="371" t="s">
        <v>276</v>
      </c>
      <c r="X7" s="371"/>
      <c r="Z7" s="177"/>
      <c r="AA7" s="177"/>
      <c r="AB7" s="177"/>
      <c r="AC7" s="177"/>
      <c r="AD7" s="177"/>
      <c r="AE7" s="177"/>
    </row>
    <row r="8" spans="2:31" ht="13.5" customHeight="1" x14ac:dyDescent="0.15">
      <c r="B8" s="181" t="s">
        <v>277</v>
      </c>
      <c r="C8" s="334">
        <v>19</v>
      </c>
      <c r="D8" s="157" t="s">
        <v>278</v>
      </c>
      <c r="E8" s="348">
        <v>2730</v>
      </c>
      <c r="F8" s="348">
        <v>4200</v>
      </c>
      <c r="G8" s="348">
        <v>3323</v>
      </c>
      <c r="H8" s="348">
        <v>547512</v>
      </c>
      <c r="I8" s="348">
        <v>2100</v>
      </c>
      <c r="J8" s="348">
        <v>3045</v>
      </c>
      <c r="K8" s="348">
        <v>2571</v>
      </c>
      <c r="L8" s="348">
        <v>455794</v>
      </c>
      <c r="M8" s="348">
        <v>1575</v>
      </c>
      <c r="N8" s="348">
        <v>2310</v>
      </c>
      <c r="O8" s="348">
        <v>1981</v>
      </c>
      <c r="P8" s="348">
        <v>310877</v>
      </c>
      <c r="Q8" s="348">
        <v>6510</v>
      </c>
      <c r="R8" s="348">
        <v>7665</v>
      </c>
      <c r="S8" s="348">
        <v>7026</v>
      </c>
      <c r="T8" s="348">
        <v>123773</v>
      </c>
      <c r="U8" s="348">
        <v>5250</v>
      </c>
      <c r="V8" s="348">
        <v>6300</v>
      </c>
      <c r="W8" s="348">
        <v>5635</v>
      </c>
      <c r="X8" s="348">
        <v>219500</v>
      </c>
      <c r="Y8" s="156"/>
      <c r="Z8" s="177"/>
      <c r="AA8" s="177"/>
      <c r="AB8" s="177"/>
      <c r="AC8" s="177"/>
      <c r="AD8" s="177"/>
      <c r="AE8" s="177"/>
    </row>
    <row r="9" spans="2:31" ht="13.5" customHeight="1" x14ac:dyDescent="0.15">
      <c r="B9" s="181"/>
      <c r="C9" s="334">
        <v>20</v>
      </c>
      <c r="E9" s="348">
        <v>2205</v>
      </c>
      <c r="F9" s="348">
        <v>3990</v>
      </c>
      <c r="G9" s="348">
        <v>3056</v>
      </c>
      <c r="H9" s="348">
        <v>531022</v>
      </c>
      <c r="I9" s="348">
        <v>1785</v>
      </c>
      <c r="J9" s="348">
        <v>2940</v>
      </c>
      <c r="K9" s="348">
        <v>2386</v>
      </c>
      <c r="L9" s="348">
        <v>517307</v>
      </c>
      <c r="M9" s="348">
        <v>1313</v>
      </c>
      <c r="N9" s="348">
        <v>2100</v>
      </c>
      <c r="O9" s="348">
        <v>1679</v>
      </c>
      <c r="P9" s="348">
        <v>410882</v>
      </c>
      <c r="Q9" s="348">
        <v>5775</v>
      </c>
      <c r="R9" s="348">
        <v>7665</v>
      </c>
      <c r="S9" s="348">
        <v>6756</v>
      </c>
      <c r="T9" s="348">
        <v>133789</v>
      </c>
      <c r="U9" s="348">
        <v>3990</v>
      </c>
      <c r="V9" s="348">
        <v>6090</v>
      </c>
      <c r="W9" s="348">
        <v>5030</v>
      </c>
      <c r="X9" s="348">
        <v>242064</v>
      </c>
      <c r="Y9" s="156"/>
      <c r="Z9" s="177"/>
      <c r="AA9" s="177"/>
      <c r="AB9" s="177"/>
      <c r="AC9" s="177"/>
      <c r="AD9" s="177"/>
      <c r="AE9" s="177"/>
    </row>
    <row r="10" spans="2:31" ht="13.5" customHeight="1" x14ac:dyDescent="0.15">
      <c r="B10" s="181"/>
      <c r="C10" s="334">
        <v>21</v>
      </c>
      <c r="D10" s="156"/>
      <c r="E10" s="348">
        <v>2100</v>
      </c>
      <c r="F10" s="348">
        <v>3990</v>
      </c>
      <c r="G10" s="348">
        <v>2835</v>
      </c>
      <c r="H10" s="348">
        <v>611086</v>
      </c>
      <c r="I10" s="348">
        <v>1785</v>
      </c>
      <c r="J10" s="348">
        <v>3045</v>
      </c>
      <c r="K10" s="348">
        <v>2277</v>
      </c>
      <c r="L10" s="348">
        <v>595928</v>
      </c>
      <c r="M10" s="348">
        <v>1155</v>
      </c>
      <c r="N10" s="348">
        <v>1995</v>
      </c>
      <c r="O10" s="348">
        <v>1568</v>
      </c>
      <c r="P10" s="348">
        <v>386916</v>
      </c>
      <c r="Q10" s="348">
        <v>4830</v>
      </c>
      <c r="R10" s="348">
        <v>7560</v>
      </c>
      <c r="S10" s="348">
        <v>6040</v>
      </c>
      <c r="T10" s="348">
        <v>133940</v>
      </c>
      <c r="U10" s="348">
        <v>3675</v>
      </c>
      <c r="V10" s="348">
        <v>5775</v>
      </c>
      <c r="W10" s="348">
        <v>4670</v>
      </c>
      <c r="X10" s="348">
        <v>289539</v>
      </c>
      <c r="Y10" s="156"/>
      <c r="Z10" s="349"/>
      <c r="AA10" s="156"/>
      <c r="AB10" s="156"/>
      <c r="AC10" s="156"/>
      <c r="AD10" s="156"/>
      <c r="AE10" s="156"/>
    </row>
    <row r="11" spans="2:31" ht="13.5" customHeight="1" x14ac:dyDescent="0.15">
      <c r="B11" s="181"/>
      <c r="C11" s="334">
        <v>22</v>
      </c>
      <c r="D11" s="184"/>
      <c r="E11" s="348">
        <v>1995</v>
      </c>
      <c r="F11" s="348">
        <v>3990</v>
      </c>
      <c r="G11" s="350">
        <v>2703</v>
      </c>
      <c r="H11" s="348">
        <v>632227</v>
      </c>
      <c r="I11" s="348">
        <v>1785</v>
      </c>
      <c r="J11" s="348">
        <v>2835</v>
      </c>
      <c r="K11" s="348">
        <v>2215</v>
      </c>
      <c r="L11" s="348">
        <v>656932</v>
      </c>
      <c r="M11" s="348">
        <v>1050</v>
      </c>
      <c r="N11" s="348">
        <v>1943</v>
      </c>
      <c r="O11" s="348">
        <v>1561</v>
      </c>
      <c r="P11" s="348">
        <v>405064</v>
      </c>
      <c r="Q11" s="348">
        <v>4725</v>
      </c>
      <c r="R11" s="348">
        <v>6930</v>
      </c>
      <c r="S11" s="348">
        <v>5796</v>
      </c>
      <c r="T11" s="348">
        <v>135831</v>
      </c>
      <c r="U11" s="348">
        <v>3990</v>
      </c>
      <c r="V11" s="348">
        <v>5408</v>
      </c>
      <c r="W11" s="348">
        <v>4590</v>
      </c>
      <c r="X11" s="350">
        <v>324837</v>
      </c>
      <c r="Y11" s="156"/>
      <c r="Z11" s="177"/>
      <c r="AA11" s="177"/>
      <c r="AB11" s="177"/>
      <c r="AC11" s="177"/>
      <c r="AD11" s="177"/>
      <c r="AE11" s="156"/>
    </row>
    <row r="12" spans="2:31" ht="13.5" customHeight="1" x14ac:dyDescent="0.15">
      <c r="B12" s="351"/>
      <c r="C12" s="311">
        <v>23</v>
      </c>
      <c r="D12" s="185"/>
      <c r="E12" s="186">
        <v>2205</v>
      </c>
      <c r="F12" s="186">
        <v>3990</v>
      </c>
      <c r="G12" s="186">
        <v>2696.6600373475144</v>
      </c>
      <c r="H12" s="186">
        <v>657153.6</v>
      </c>
      <c r="I12" s="186">
        <v>1785</v>
      </c>
      <c r="J12" s="186">
        <v>2730</v>
      </c>
      <c r="K12" s="186">
        <v>2208.0341745733726</v>
      </c>
      <c r="L12" s="186">
        <v>662941.79999999993</v>
      </c>
      <c r="M12" s="186">
        <v>1260</v>
      </c>
      <c r="N12" s="186">
        <v>1995</v>
      </c>
      <c r="O12" s="186">
        <v>1561.7381697509602</v>
      </c>
      <c r="P12" s="186">
        <v>418418.89999999997</v>
      </c>
      <c r="Q12" s="186">
        <v>4830</v>
      </c>
      <c r="R12" s="186">
        <v>6951</v>
      </c>
      <c r="S12" s="186">
        <v>5821.4680138271278</v>
      </c>
      <c r="T12" s="186">
        <v>143210.50000000003</v>
      </c>
      <c r="U12" s="186">
        <v>3990</v>
      </c>
      <c r="V12" s="186">
        <v>5512.5</v>
      </c>
      <c r="W12" s="186">
        <v>4520.0630273524239</v>
      </c>
      <c r="X12" s="187">
        <v>297618.09999999998</v>
      </c>
      <c r="Y12" s="156"/>
      <c r="Z12" s="177"/>
      <c r="AA12" s="177"/>
      <c r="AB12" s="177"/>
      <c r="AC12" s="177"/>
      <c r="AD12" s="177"/>
      <c r="AE12" s="156"/>
    </row>
    <row r="13" spans="2:31" ht="13.5" customHeight="1" x14ac:dyDescent="0.15">
      <c r="B13" s="181" t="s">
        <v>259</v>
      </c>
      <c r="C13" s="334">
        <v>4</v>
      </c>
      <c r="D13" s="184" t="s">
        <v>279</v>
      </c>
      <c r="E13" s="348">
        <v>2415</v>
      </c>
      <c r="F13" s="348">
        <v>2835</v>
      </c>
      <c r="G13" s="348">
        <v>2589.0904819931588</v>
      </c>
      <c r="H13" s="348">
        <v>50338.5</v>
      </c>
      <c r="I13" s="348">
        <v>1995</v>
      </c>
      <c r="J13" s="348">
        <v>2415</v>
      </c>
      <c r="K13" s="348">
        <v>2238.5085971061571</v>
      </c>
      <c r="L13" s="348">
        <v>46834.700000000004</v>
      </c>
      <c r="M13" s="348">
        <v>1785</v>
      </c>
      <c r="N13" s="348">
        <v>1995</v>
      </c>
      <c r="O13" s="348">
        <v>1890.0215879265095</v>
      </c>
      <c r="P13" s="348">
        <v>31288.6</v>
      </c>
      <c r="Q13" s="348">
        <v>5250</v>
      </c>
      <c r="R13" s="348">
        <v>5880</v>
      </c>
      <c r="S13" s="348">
        <v>5487.265386213584</v>
      </c>
      <c r="T13" s="348">
        <v>11779.1</v>
      </c>
      <c r="U13" s="348">
        <v>4200</v>
      </c>
      <c r="V13" s="348">
        <v>4830</v>
      </c>
      <c r="W13" s="348">
        <v>4554.1171361144943</v>
      </c>
      <c r="X13" s="350">
        <v>24198.5</v>
      </c>
      <c r="Y13" s="156"/>
      <c r="Z13" s="156"/>
      <c r="AA13" s="156"/>
      <c r="AB13" s="156"/>
      <c r="AC13" s="156"/>
      <c r="AD13" s="156"/>
      <c r="AE13" s="156"/>
    </row>
    <row r="14" spans="2:31" ht="13.5" customHeight="1" x14ac:dyDescent="0.15">
      <c r="B14" s="181"/>
      <c r="C14" s="334">
        <v>5</v>
      </c>
      <c r="D14" s="184"/>
      <c r="E14" s="348">
        <v>2415</v>
      </c>
      <c r="F14" s="348">
        <v>2940</v>
      </c>
      <c r="G14" s="348">
        <v>2670.2703825146123</v>
      </c>
      <c r="H14" s="348">
        <v>51976.799999999996</v>
      </c>
      <c r="I14" s="348">
        <v>2047.5</v>
      </c>
      <c r="J14" s="348">
        <v>2520</v>
      </c>
      <c r="K14" s="348">
        <v>2290.8185359788176</v>
      </c>
      <c r="L14" s="348">
        <v>51424.899999999994</v>
      </c>
      <c r="M14" s="348">
        <v>1680</v>
      </c>
      <c r="N14" s="348">
        <v>1995</v>
      </c>
      <c r="O14" s="348">
        <v>1843.6461965134708</v>
      </c>
      <c r="P14" s="348">
        <v>28028.300000000003</v>
      </c>
      <c r="Q14" s="348">
        <v>5250</v>
      </c>
      <c r="R14" s="348">
        <v>6090</v>
      </c>
      <c r="S14" s="348">
        <v>5510.9087230688374</v>
      </c>
      <c r="T14" s="348">
        <v>10101.4</v>
      </c>
      <c r="U14" s="348">
        <v>4305</v>
      </c>
      <c r="V14" s="348">
        <v>4830</v>
      </c>
      <c r="W14" s="348">
        <v>4608.2534269082716</v>
      </c>
      <c r="X14" s="348">
        <v>24000.7</v>
      </c>
      <c r="Y14" s="156"/>
    </row>
    <row r="15" spans="2:31" ht="13.5" customHeight="1" x14ac:dyDescent="0.15">
      <c r="B15" s="181"/>
      <c r="C15" s="334">
        <v>6</v>
      </c>
      <c r="D15" s="184"/>
      <c r="E15" s="348">
        <v>2310</v>
      </c>
      <c r="F15" s="348">
        <v>2835</v>
      </c>
      <c r="G15" s="348">
        <v>2575.3969414991675</v>
      </c>
      <c r="H15" s="348">
        <v>47204.2</v>
      </c>
      <c r="I15" s="348">
        <v>1890</v>
      </c>
      <c r="J15" s="348">
        <v>2425.5</v>
      </c>
      <c r="K15" s="348">
        <v>2149.225342688916</v>
      </c>
      <c r="L15" s="348">
        <v>48485.799999999996</v>
      </c>
      <c r="M15" s="348">
        <v>1522.5</v>
      </c>
      <c r="N15" s="348">
        <v>1995</v>
      </c>
      <c r="O15" s="348">
        <v>1736.8036432959118</v>
      </c>
      <c r="P15" s="348">
        <v>30347</v>
      </c>
      <c r="Q15" s="348">
        <v>5145</v>
      </c>
      <c r="R15" s="348">
        <v>5880</v>
      </c>
      <c r="S15" s="348">
        <v>5520.1848075214011</v>
      </c>
      <c r="T15" s="348">
        <v>10322.800000000001</v>
      </c>
      <c r="U15" s="348">
        <v>4095</v>
      </c>
      <c r="V15" s="348">
        <v>4830</v>
      </c>
      <c r="W15" s="348">
        <v>4456.9139696711081</v>
      </c>
      <c r="X15" s="350">
        <v>24542.6</v>
      </c>
      <c r="Y15" s="156"/>
    </row>
    <row r="16" spans="2:31" ht="13.5" customHeight="1" x14ac:dyDescent="0.15">
      <c r="B16" s="181"/>
      <c r="C16" s="334">
        <v>7</v>
      </c>
      <c r="D16" s="184"/>
      <c r="E16" s="348">
        <v>2310</v>
      </c>
      <c r="F16" s="348">
        <v>2730</v>
      </c>
      <c r="G16" s="348">
        <v>2495.3002694794232</v>
      </c>
      <c r="H16" s="348">
        <v>44925.1</v>
      </c>
      <c r="I16" s="348">
        <v>1890</v>
      </c>
      <c r="J16" s="348">
        <v>2467.5</v>
      </c>
      <c r="K16" s="348">
        <v>2090.9471298410617</v>
      </c>
      <c r="L16" s="348">
        <v>43689.399999999994</v>
      </c>
      <c r="M16" s="348">
        <v>1522.5</v>
      </c>
      <c r="N16" s="348">
        <v>1890</v>
      </c>
      <c r="O16" s="348">
        <v>1629.3674654745485</v>
      </c>
      <c r="P16" s="348">
        <v>27371.899999999998</v>
      </c>
      <c r="Q16" s="348">
        <v>5250</v>
      </c>
      <c r="R16" s="348">
        <v>6090</v>
      </c>
      <c r="S16" s="348">
        <v>5639.4618491562042</v>
      </c>
      <c r="T16" s="348">
        <v>10674.7</v>
      </c>
      <c r="U16" s="348">
        <v>4095</v>
      </c>
      <c r="V16" s="348">
        <v>4830</v>
      </c>
      <c r="W16" s="348">
        <v>4399.5463835870487</v>
      </c>
      <c r="X16" s="350">
        <v>20074.899999999998</v>
      </c>
      <c r="Y16" s="156"/>
    </row>
    <row r="17" spans="2:25" ht="13.5" customHeight="1" x14ac:dyDescent="0.15">
      <c r="B17" s="181"/>
      <c r="C17" s="334">
        <v>8</v>
      </c>
      <c r="D17" s="184"/>
      <c r="E17" s="348">
        <v>2205</v>
      </c>
      <c r="F17" s="348">
        <v>2835</v>
      </c>
      <c r="G17" s="348">
        <v>2465.8342822299178</v>
      </c>
      <c r="H17" s="348">
        <v>62589.5</v>
      </c>
      <c r="I17" s="348">
        <v>1785</v>
      </c>
      <c r="J17" s="348">
        <v>2415</v>
      </c>
      <c r="K17" s="348">
        <v>2040.2004786173707</v>
      </c>
      <c r="L17" s="348">
        <v>59677</v>
      </c>
      <c r="M17" s="348">
        <v>1470</v>
      </c>
      <c r="N17" s="348">
        <v>1995</v>
      </c>
      <c r="O17" s="348">
        <v>1674.0143364928911</v>
      </c>
      <c r="P17" s="348">
        <v>42963.8</v>
      </c>
      <c r="Q17" s="348">
        <v>5250</v>
      </c>
      <c r="R17" s="348">
        <v>6615</v>
      </c>
      <c r="S17" s="348">
        <v>5834.6491212926849</v>
      </c>
      <c r="T17" s="348">
        <v>14203.1</v>
      </c>
      <c r="U17" s="348">
        <v>4095</v>
      </c>
      <c r="V17" s="348">
        <v>4725</v>
      </c>
      <c r="W17" s="348">
        <v>4411.8592113397908</v>
      </c>
      <c r="X17" s="350">
        <v>25608.9</v>
      </c>
      <c r="Y17" s="156"/>
    </row>
    <row r="18" spans="2:25" ht="13.5" customHeight="1" x14ac:dyDescent="0.15">
      <c r="B18" s="181"/>
      <c r="C18" s="334">
        <v>9</v>
      </c>
      <c r="D18" s="184"/>
      <c r="E18" s="348">
        <v>2205</v>
      </c>
      <c r="F18" s="348">
        <v>2730</v>
      </c>
      <c r="G18" s="348">
        <v>2464.236836919682</v>
      </c>
      <c r="H18" s="348">
        <v>44832.7</v>
      </c>
      <c r="I18" s="348">
        <v>1837.5</v>
      </c>
      <c r="J18" s="348">
        <v>2310</v>
      </c>
      <c r="K18" s="348">
        <v>2039.484401238456</v>
      </c>
      <c r="L18" s="348">
        <v>49952.1</v>
      </c>
      <c r="M18" s="348">
        <v>1447.3200000000002</v>
      </c>
      <c r="N18" s="348">
        <v>1890</v>
      </c>
      <c r="O18" s="348">
        <v>1590.9895525694037</v>
      </c>
      <c r="P18" s="348">
        <v>30154.2</v>
      </c>
      <c r="Q18" s="348">
        <v>5250</v>
      </c>
      <c r="R18" s="348">
        <v>6615</v>
      </c>
      <c r="S18" s="348">
        <v>5896.6710157267353</v>
      </c>
      <c r="T18" s="348">
        <v>9436.1999999999989</v>
      </c>
      <c r="U18" s="348">
        <v>3990</v>
      </c>
      <c r="V18" s="348">
        <v>4725</v>
      </c>
      <c r="W18" s="348">
        <v>4377.0742889937519</v>
      </c>
      <c r="X18" s="350">
        <v>18289.600000000002</v>
      </c>
      <c r="Y18" s="156"/>
    </row>
    <row r="19" spans="2:25" ht="13.5" customHeight="1" x14ac:dyDescent="0.15">
      <c r="B19" s="372"/>
      <c r="C19" s="373">
        <v>10</v>
      </c>
      <c r="D19" s="374"/>
      <c r="E19" s="375">
        <v>2310</v>
      </c>
      <c r="F19" s="375">
        <v>2940</v>
      </c>
      <c r="G19" s="375">
        <v>2630.3358700401163</v>
      </c>
      <c r="H19" s="375">
        <v>44443.6</v>
      </c>
      <c r="I19" s="375">
        <v>1890</v>
      </c>
      <c r="J19" s="375">
        <v>2520</v>
      </c>
      <c r="K19" s="375">
        <v>2200.2359389398621</v>
      </c>
      <c r="L19" s="375">
        <v>46590.899999999994</v>
      </c>
      <c r="M19" s="375">
        <v>1365</v>
      </c>
      <c r="N19" s="375">
        <v>1785</v>
      </c>
      <c r="O19" s="375">
        <v>1499.6910434515478</v>
      </c>
      <c r="P19" s="375">
        <v>25542.699999999997</v>
      </c>
      <c r="Q19" s="375">
        <v>5250</v>
      </c>
      <c r="R19" s="375">
        <v>6510</v>
      </c>
      <c r="S19" s="375">
        <v>5935.4339162819433</v>
      </c>
      <c r="T19" s="375">
        <v>10214.5</v>
      </c>
      <c r="U19" s="375">
        <v>3990</v>
      </c>
      <c r="V19" s="375">
        <v>4897.7250000000004</v>
      </c>
      <c r="W19" s="375">
        <v>4382.0820433632471</v>
      </c>
      <c r="X19" s="376">
        <v>16250.800000000001</v>
      </c>
      <c r="Y19" s="156"/>
    </row>
    <row r="20" spans="2:25" ht="13.5" customHeight="1" x14ac:dyDescent="0.15">
      <c r="B20" s="372"/>
      <c r="C20" s="373">
        <v>11</v>
      </c>
      <c r="D20" s="374"/>
      <c r="E20" s="375">
        <v>2520</v>
      </c>
      <c r="F20" s="375">
        <v>3360</v>
      </c>
      <c r="G20" s="376">
        <v>2899.4265236984811</v>
      </c>
      <c r="H20" s="375">
        <v>60655.799999999996</v>
      </c>
      <c r="I20" s="375">
        <v>2079</v>
      </c>
      <c r="J20" s="375">
        <v>2667</v>
      </c>
      <c r="K20" s="375">
        <v>2329.1904904847165</v>
      </c>
      <c r="L20" s="375">
        <v>60879.9</v>
      </c>
      <c r="M20" s="375">
        <v>1312.5</v>
      </c>
      <c r="N20" s="375">
        <v>1680</v>
      </c>
      <c r="O20" s="375">
        <v>1472.9524836671885</v>
      </c>
      <c r="P20" s="375">
        <v>41301.199999999997</v>
      </c>
      <c r="Q20" s="375">
        <v>5775</v>
      </c>
      <c r="R20" s="375">
        <v>6825</v>
      </c>
      <c r="S20" s="375">
        <v>6226.0394519253487</v>
      </c>
      <c r="T20" s="375">
        <v>14823.2</v>
      </c>
      <c r="U20" s="375">
        <v>4095</v>
      </c>
      <c r="V20" s="375">
        <v>5040</v>
      </c>
      <c r="W20" s="375">
        <v>4598.4074100667767</v>
      </c>
      <c r="X20" s="376">
        <v>28848.7</v>
      </c>
      <c r="Y20" s="156"/>
    </row>
    <row r="21" spans="2:25" ht="13.5" customHeight="1" x14ac:dyDescent="0.15">
      <c r="B21" s="372"/>
      <c r="C21" s="373">
        <v>12</v>
      </c>
      <c r="D21" s="374"/>
      <c r="E21" s="375">
        <v>2835</v>
      </c>
      <c r="F21" s="375">
        <v>3990</v>
      </c>
      <c r="G21" s="375">
        <v>3233.5552326246207</v>
      </c>
      <c r="H21" s="375">
        <v>73157.3</v>
      </c>
      <c r="I21" s="375">
        <v>2100</v>
      </c>
      <c r="J21" s="375">
        <v>2730</v>
      </c>
      <c r="K21" s="375">
        <v>2364.8052985963509</v>
      </c>
      <c r="L21" s="375">
        <v>71515.199999999997</v>
      </c>
      <c r="M21" s="375">
        <v>1260</v>
      </c>
      <c r="N21" s="375">
        <v>1680</v>
      </c>
      <c r="O21" s="375">
        <v>1442.4458393185232</v>
      </c>
      <c r="P21" s="375">
        <v>35502.6</v>
      </c>
      <c r="Q21" s="375">
        <v>5775</v>
      </c>
      <c r="R21" s="375">
        <v>6951</v>
      </c>
      <c r="S21" s="375">
        <v>6419.2894502596228</v>
      </c>
      <c r="T21" s="375">
        <v>15068.3</v>
      </c>
      <c r="U21" s="375">
        <v>4515</v>
      </c>
      <c r="V21" s="375">
        <v>5512.5</v>
      </c>
      <c r="W21" s="375">
        <v>4826.9106977605034</v>
      </c>
      <c r="X21" s="376">
        <v>35103.200000000004</v>
      </c>
      <c r="Y21" s="156"/>
    </row>
    <row r="22" spans="2:25" ht="13.5" customHeight="1" x14ac:dyDescent="0.15">
      <c r="B22" s="372" t="s">
        <v>261</v>
      </c>
      <c r="C22" s="373">
        <v>1</v>
      </c>
      <c r="D22" s="374" t="s">
        <v>260</v>
      </c>
      <c r="E22" s="375">
        <v>2520</v>
      </c>
      <c r="F22" s="375">
        <v>3675</v>
      </c>
      <c r="G22" s="375">
        <v>2969.6381729920558</v>
      </c>
      <c r="H22" s="375">
        <v>57033.899999999994</v>
      </c>
      <c r="I22" s="375">
        <v>1837.5</v>
      </c>
      <c r="J22" s="375">
        <v>2646</v>
      </c>
      <c r="K22" s="375">
        <v>2304.4310338816408</v>
      </c>
      <c r="L22" s="375">
        <v>53045.1</v>
      </c>
      <c r="M22" s="375">
        <v>1260</v>
      </c>
      <c r="N22" s="375">
        <v>1575</v>
      </c>
      <c r="O22" s="375">
        <v>1415.0723455104128</v>
      </c>
      <c r="P22" s="375">
        <v>37936.899999999994</v>
      </c>
      <c r="Q22" s="375">
        <v>5670</v>
      </c>
      <c r="R22" s="375">
        <v>6825</v>
      </c>
      <c r="S22" s="375">
        <v>6210.8585177221339</v>
      </c>
      <c r="T22" s="375">
        <v>10870.9</v>
      </c>
      <c r="U22" s="375">
        <v>4200</v>
      </c>
      <c r="V22" s="375">
        <v>5040</v>
      </c>
      <c r="W22" s="375">
        <v>4599.8454990777418</v>
      </c>
      <c r="X22" s="376">
        <v>26703.9</v>
      </c>
      <c r="Y22" s="156"/>
    </row>
    <row r="23" spans="2:25" ht="13.5" customHeight="1" x14ac:dyDescent="0.15">
      <c r="B23" s="372"/>
      <c r="C23" s="373">
        <v>2</v>
      </c>
      <c r="D23" s="374"/>
      <c r="E23" s="375">
        <v>2415</v>
      </c>
      <c r="F23" s="375">
        <v>3465</v>
      </c>
      <c r="G23" s="375">
        <v>2822.3060062451259</v>
      </c>
      <c r="H23" s="375">
        <v>50661.3</v>
      </c>
      <c r="I23" s="375">
        <v>1890</v>
      </c>
      <c r="J23" s="375">
        <v>2625</v>
      </c>
      <c r="K23" s="375">
        <v>2225.3750057814832</v>
      </c>
      <c r="L23" s="375">
        <v>54219</v>
      </c>
      <c r="M23" s="375">
        <v>1260</v>
      </c>
      <c r="N23" s="375">
        <v>1575</v>
      </c>
      <c r="O23" s="375">
        <v>1444.6287913844603</v>
      </c>
      <c r="P23" s="375">
        <v>36447.200000000004</v>
      </c>
      <c r="Q23" s="375">
        <v>5460</v>
      </c>
      <c r="R23" s="375">
        <v>6615</v>
      </c>
      <c r="S23" s="375">
        <v>6149.9665251440492</v>
      </c>
      <c r="T23" s="375">
        <v>11055.1</v>
      </c>
      <c r="U23" s="375">
        <v>4058.0400000000004</v>
      </c>
      <c r="V23" s="375">
        <v>4935</v>
      </c>
      <c r="W23" s="375">
        <v>4540.1733508127954</v>
      </c>
      <c r="X23" s="376">
        <v>24708.400000000001</v>
      </c>
      <c r="Y23" s="156"/>
    </row>
    <row r="24" spans="2:25" ht="13.5" customHeight="1" x14ac:dyDescent="0.15">
      <c r="B24" s="372"/>
      <c r="C24" s="373">
        <v>3</v>
      </c>
      <c r="D24" s="374"/>
      <c r="E24" s="375">
        <v>2310</v>
      </c>
      <c r="F24" s="375">
        <v>3150</v>
      </c>
      <c r="G24" s="375">
        <v>2635.6112689759821</v>
      </c>
      <c r="H24" s="375">
        <v>52847.899999999994</v>
      </c>
      <c r="I24" s="375">
        <v>1942.5</v>
      </c>
      <c r="J24" s="375">
        <v>2425.5</v>
      </c>
      <c r="K24" s="375">
        <v>2146.2630973251644</v>
      </c>
      <c r="L24" s="375">
        <v>49455.9</v>
      </c>
      <c r="M24" s="375">
        <v>1260</v>
      </c>
      <c r="N24" s="375">
        <v>1575</v>
      </c>
      <c r="O24" s="375">
        <v>1442.7317290238448</v>
      </c>
      <c r="P24" s="375">
        <v>29875.5</v>
      </c>
      <c r="Q24" s="375">
        <v>5678.505000000001</v>
      </c>
      <c r="R24" s="375">
        <v>6825</v>
      </c>
      <c r="S24" s="375">
        <v>6246.3871740016311</v>
      </c>
      <c r="T24" s="375">
        <v>11470.3</v>
      </c>
      <c r="U24" s="375">
        <v>4200</v>
      </c>
      <c r="V24" s="375">
        <v>4882.5</v>
      </c>
      <c r="W24" s="375">
        <v>4577.2446929688313</v>
      </c>
      <c r="X24" s="375">
        <v>24797.5</v>
      </c>
      <c r="Y24" s="156"/>
    </row>
    <row r="25" spans="2:25" ht="13.5" customHeight="1" x14ac:dyDescent="0.15">
      <c r="B25" s="377"/>
      <c r="C25" s="378">
        <v>4</v>
      </c>
      <c r="D25" s="379"/>
      <c r="E25" s="380">
        <v>2310</v>
      </c>
      <c r="F25" s="380">
        <v>2835</v>
      </c>
      <c r="G25" s="380">
        <v>2580.210612306455</v>
      </c>
      <c r="H25" s="380">
        <v>71261.100000000006</v>
      </c>
      <c r="I25" s="380">
        <v>1995</v>
      </c>
      <c r="J25" s="380">
        <v>2467.5</v>
      </c>
      <c r="K25" s="380">
        <v>2151.7644988019401</v>
      </c>
      <c r="L25" s="380">
        <v>49263.8</v>
      </c>
      <c r="M25" s="380">
        <v>1365</v>
      </c>
      <c r="N25" s="380">
        <v>1785</v>
      </c>
      <c r="O25" s="380">
        <v>1511.4476577816206</v>
      </c>
      <c r="P25" s="380">
        <v>38328.5</v>
      </c>
      <c r="Q25" s="380">
        <v>5775</v>
      </c>
      <c r="R25" s="380">
        <v>6825</v>
      </c>
      <c r="S25" s="380">
        <v>6328.248372624912</v>
      </c>
      <c r="T25" s="380">
        <v>16350.900000000001</v>
      </c>
      <c r="U25" s="380">
        <v>4200</v>
      </c>
      <c r="V25" s="380">
        <v>4928.8050000000003</v>
      </c>
      <c r="W25" s="380">
        <v>4586.3224702901089</v>
      </c>
      <c r="X25" s="381">
        <v>22552.2</v>
      </c>
      <c r="Y25" s="156"/>
    </row>
    <row r="26" spans="2:25" ht="13.5" customHeight="1" x14ac:dyDescent="0.15">
      <c r="B26" s="382"/>
      <c r="C26" s="383"/>
      <c r="D26" s="384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156"/>
    </row>
    <row r="27" spans="2:25" ht="13.5" customHeight="1" x14ac:dyDescent="0.15">
      <c r="B27" s="385"/>
      <c r="C27" s="383"/>
      <c r="D27" s="386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156"/>
    </row>
    <row r="28" spans="2:25" ht="13.5" customHeight="1" x14ac:dyDescent="0.15">
      <c r="B28" s="387" t="s">
        <v>123</v>
      </c>
      <c r="C28" s="383"/>
      <c r="D28" s="384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156"/>
    </row>
    <row r="29" spans="2:25" ht="13.5" customHeight="1" x14ac:dyDescent="0.15">
      <c r="B29" s="388">
        <v>41003</v>
      </c>
      <c r="C29" s="389"/>
      <c r="D29" s="390">
        <v>41009</v>
      </c>
      <c r="E29" s="348">
        <v>2310</v>
      </c>
      <c r="F29" s="348">
        <v>2835</v>
      </c>
      <c r="G29" s="348">
        <v>2606.3081830385017</v>
      </c>
      <c r="H29" s="348">
        <v>17015.5</v>
      </c>
      <c r="I29" s="348">
        <v>1995</v>
      </c>
      <c r="J29" s="348">
        <v>2415</v>
      </c>
      <c r="K29" s="348">
        <v>2135.1246777243045</v>
      </c>
      <c r="L29" s="348">
        <v>12222</v>
      </c>
      <c r="M29" s="348">
        <v>1365</v>
      </c>
      <c r="N29" s="348">
        <v>1627.5</v>
      </c>
      <c r="O29" s="348">
        <v>1483.0523819473465</v>
      </c>
      <c r="P29" s="348">
        <v>11740.5</v>
      </c>
      <c r="Q29" s="348">
        <v>5775</v>
      </c>
      <c r="R29" s="348">
        <v>6615</v>
      </c>
      <c r="S29" s="348">
        <v>6271.2198443579755</v>
      </c>
      <c r="T29" s="348">
        <v>4373.8</v>
      </c>
      <c r="U29" s="348">
        <v>4200</v>
      </c>
      <c r="V29" s="348">
        <v>4830</v>
      </c>
      <c r="W29" s="348">
        <v>4560.2410038113148</v>
      </c>
      <c r="X29" s="348">
        <v>5447.2</v>
      </c>
      <c r="Y29" s="156"/>
    </row>
    <row r="30" spans="2:25" ht="13.5" customHeight="1" x14ac:dyDescent="0.15">
      <c r="B30" s="391" t="s">
        <v>124</v>
      </c>
      <c r="C30" s="392"/>
      <c r="D30" s="390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156"/>
    </row>
    <row r="31" spans="2:25" ht="13.5" customHeight="1" x14ac:dyDescent="0.15">
      <c r="B31" s="388">
        <v>41010</v>
      </c>
      <c r="C31" s="389"/>
      <c r="D31" s="390">
        <v>41016</v>
      </c>
      <c r="E31" s="254">
        <v>2310</v>
      </c>
      <c r="F31" s="254">
        <v>2835</v>
      </c>
      <c r="G31" s="254">
        <v>2563.7525725991095</v>
      </c>
      <c r="H31" s="254">
        <v>19173.5</v>
      </c>
      <c r="I31" s="254">
        <v>1995</v>
      </c>
      <c r="J31" s="254">
        <v>2415</v>
      </c>
      <c r="K31" s="254">
        <v>2137.0879233291739</v>
      </c>
      <c r="L31" s="254">
        <v>11768.1</v>
      </c>
      <c r="M31" s="254">
        <v>1365</v>
      </c>
      <c r="N31" s="254">
        <v>1680</v>
      </c>
      <c r="O31" s="254">
        <v>1476.6871671826632</v>
      </c>
      <c r="P31" s="254">
        <v>7929</v>
      </c>
      <c r="Q31" s="254">
        <v>5775</v>
      </c>
      <c r="R31" s="254">
        <v>6720</v>
      </c>
      <c r="S31" s="254">
        <v>6307.2990328939277</v>
      </c>
      <c r="T31" s="254">
        <v>4409</v>
      </c>
      <c r="U31" s="254">
        <v>4200</v>
      </c>
      <c r="V31" s="254">
        <v>4882.5</v>
      </c>
      <c r="W31" s="254">
        <v>4551.1682646212848</v>
      </c>
      <c r="X31" s="254">
        <v>4798.2</v>
      </c>
      <c r="Y31" s="156"/>
    </row>
    <row r="32" spans="2:25" ht="13.5" customHeight="1" x14ac:dyDescent="0.15">
      <c r="B32" s="391" t="s">
        <v>125</v>
      </c>
      <c r="C32" s="392"/>
      <c r="D32" s="390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156"/>
    </row>
    <row r="33" spans="2:27" ht="13.5" customHeight="1" x14ac:dyDescent="0.15">
      <c r="B33" s="388">
        <v>41017</v>
      </c>
      <c r="C33" s="389"/>
      <c r="D33" s="390">
        <v>41023</v>
      </c>
      <c r="E33" s="254">
        <v>2310</v>
      </c>
      <c r="F33" s="254">
        <v>2835</v>
      </c>
      <c r="G33" s="254">
        <v>2601.6620355668479</v>
      </c>
      <c r="H33" s="254">
        <v>15219.2</v>
      </c>
      <c r="I33" s="254">
        <v>1995</v>
      </c>
      <c r="J33" s="254">
        <v>2415</v>
      </c>
      <c r="K33" s="254">
        <v>2173.748035590479</v>
      </c>
      <c r="L33" s="254">
        <v>12577.9</v>
      </c>
      <c r="M33" s="254">
        <v>1404.165</v>
      </c>
      <c r="N33" s="254">
        <v>1680</v>
      </c>
      <c r="O33" s="254">
        <v>1547.5773879318119</v>
      </c>
      <c r="P33" s="254">
        <v>11249.8</v>
      </c>
      <c r="Q33" s="254">
        <v>5775</v>
      </c>
      <c r="R33" s="254">
        <v>6825</v>
      </c>
      <c r="S33" s="254">
        <v>6350.0357031493613</v>
      </c>
      <c r="T33" s="254">
        <v>3503.2</v>
      </c>
      <c r="U33" s="254">
        <v>4200</v>
      </c>
      <c r="V33" s="254">
        <v>4882.5</v>
      </c>
      <c r="W33" s="254">
        <v>4636.6730680948749</v>
      </c>
      <c r="X33" s="254">
        <v>4864.3999999999996</v>
      </c>
      <c r="Y33" s="156"/>
    </row>
    <row r="34" spans="2:27" ht="13.5" customHeight="1" x14ac:dyDescent="0.15">
      <c r="B34" s="391" t="s">
        <v>126</v>
      </c>
      <c r="C34" s="392"/>
      <c r="D34" s="390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156"/>
    </row>
    <row r="35" spans="2:27" ht="13.5" customHeight="1" x14ac:dyDescent="0.15">
      <c r="B35" s="388">
        <v>41024</v>
      </c>
      <c r="C35" s="389"/>
      <c r="D35" s="390">
        <v>41030</v>
      </c>
      <c r="E35" s="254">
        <v>2310</v>
      </c>
      <c r="F35" s="254">
        <v>2835</v>
      </c>
      <c r="G35" s="254">
        <v>2551.682666142352</v>
      </c>
      <c r="H35" s="254">
        <v>19852.900000000001</v>
      </c>
      <c r="I35" s="254">
        <v>1995</v>
      </c>
      <c r="J35" s="254">
        <v>2467.5</v>
      </c>
      <c r="K35" s="254">
        <v>2164.7374007554149</v>
      </c>
      <c r="L35" s="254">
        <v>12695.8</v>
      </c>
      <c r="M35" s="254">
        <v>1453.7250000000001</v>
      </c>
      <c r="N35" s="254">
        <v>1785</v>
      </c>
      <c r="O35" s="254">
        <v>1584.3069157836023</v>
      </c>
      <c r="P35" s="254">
        <v>7409.2</v>
      </c>
      <c r="Q35" s="254">
        <v>5775</v>
      </c>
      <c r="R35" s="254">
        <v>6825</v>
      </c>
      <c r="S35" s="254">
        <v>6388.8183507941885</v>
      </c>
      <c r="T35" s="254">
        <v>4064.9</v>
      </c>
      <c r="U35" s="254">
        <v>4200</v>
      </c>
      <c r="V35" s="254">
        <v>4928.8050000000003</v>
      </c>
      <c r="W35" s="254">
        <v>4583.4904505840905</v>
      </c>
      <c r="X35" s="254">
        <v>7442.4</v>
      </c>
      <c r="Y35" s="156"/>
    </row>
    <row r="36" spans="2:27" ht="13.5" customHeight="1" x14ac:dyDescent="0.15">
      <c r="B36" s="391" t="s">
        <v>127</v>
      </c>
      <c r="C36" s="392"/>
      <c r="D36" s="390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156"/>
    </row>
    <row r="37" spans="2:27" ht="13.5" customHeight="1" x14ac:dyDescent="0.15">
      <c r="B37" s="393"/>
      <c r="C37" s="394"/>
      <c r="D37" s="395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56"/>
    </row>
    <row r="38" spans="2:27" ht="3.75" customHeight="1" x14ac:dyDescent="0.15"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7" ht="13.5" customHeight="1" x14ac:dyDescent="0.15">
      <c r="B39" s="158" t="s">
        <v>280</v>
      </c>
      <c r="C39" s="157" t="s">
        <v>281</v>
      </c>
    </row>
    <row r="40" spans="2:27" ht="13.5" customHeight="1" x14ac:dyDescent="0.15">
      <c r="B40" s="195" t="s">
        <v>107</v>
      </c>
      <c r="C40" s="157" t="s">
        <v>282</v>
      </c>
      <c r="X40" s="349"/>
      <c r="Y40" s="156"/>
      <c r="Z40" s="156"/>
      <c r="AA40" s="156"/>
    </row>
    <row r="41" spans="2:27" ht="13.5" customHeight="1" x14ac:dyDescent="0.15">
      <c r="B41" s="195" t="s">
        <v>195</v>
      </c>
      <c r="C41" s="157" t="s">
        <v>283</v>
      </c>
      <c r="X41" s="349"/>
      <c r="Y41" s="156"/>
      <c r="Z41" s="156"/>
      <c r="AA41" s="156"/>
    </row>
    <row r="42" spans="2:27" ht="13.5" customHeight="1" x14ac:dyDescent="0.15">
      <c r="B42" s="195"/>
      <c r="X42" s="349"/>
      <c r="Y42" s="156"/>
      <c r="Z42" s="156"/>
      <c r="AA42" s="156"/>
    </row>
    <row r="43" spans="2:27" x14ac:dyDescent="0.15"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349"/>
      <c r="Y43" s="156"/>
      <c r="Z43" s="156"/>
      <c r="AA43" s="156"/>
    </row>
    <row r="44" spans="2:27" x14ac:dyDescent="0.15">
      <c r="X44" s="349"/>
      <c r="Y44" s="156"/>
      <c r="Z44" s="156"/>
      <c r="AA44" s="156"/>
    </row>
    <row r="45" spans="2:27" x14ac:dyDescent="0.15">
      <c r="X45" s="349"/>
      <c r="Y45" s="156"/>
      <c r="Z45" s="156"/>
      <c r="AA45" s="156"/>
    </row>
    <row r="46" spans="2:27" x14ac:dyDescent="0.15">
      <c r="X46" s="349"/>
      <c r="Y46" s="156"/>
      <c r="Z46" s="156"/>
      <c r="AA46" s="156"/>
    </row>
    <row r="47" spans="2:27" x14ac:dyDescent="0.15">
      <c r="X47" s="349"/>
      <c r="Y47" s="156"/>
      <c r="Z47" s="156"/>
      <c r="AA47" s="156"/>
    </row>
    <row r="48" spans="2:27" x14ac:dyDescent="0.15">
      <c r="X48" s="349"/>
      <c r="Y48" s="156"/>
      <c r="Z48" s="156"/>
      <c r="AA48" s="156"/>
    </row>
    <row r="49" spans="24:27" x14ac:dyDescent="0.15">
      <c r="X49" s="349"/>
      <c r="Y49" s="156"/>
      <c r="Z49" s="156"/>
      <c r="AA49" s="156"/>
    </row>
    <row r="50" spans="24:27" x14ac:dyDescent="0.15">
      <c r="X50" s="349"/>
      <c r="Y50" s="156"/>
      <c r="Z50" s="156"/>
      <c r="AA50" s="156"/>
    </row>
    <row r="51" spans="24:27" x14ac:dyDescent="0.15">
      <c r="X51" s="349"/>
      <c r="Y51" s="156"/>
      <c r="Z51" s="156"/>
      <c r="AA51" s="156"/>
    </row>
    <row r="52" spans="24:27" x14ac:dyDescent="0.15">
      <c r="X52" s="478"/>
      <c r="Y52" s="156"/>
      <c r="Z52" s="156"/>
      <c r="AA52" s="156"/>
    </row>
    <row r="53" spans="24:27" x14ac:dyDescent="0.15">
      <c r="X53" s="478"/>
      <c r="Y53" s="156"/>
      <c r="Z53" s="156"/>
      <c r="AA53" s="156"/>
    </row>
    <row r="54" spans="24:27" x14ac:dyDescent="0.15">
      <c r="X54" s="478"/>
      <c r="Y54" s="156"/>
      <c r="Z54" s="156"/>
      <c r="AA54" s="156"/>
    </row>
    <row r="55" spans="24:27" x14ac:dyDescent="0.15">
      <c r="X55" s="478"/>
      <c r="Y55" s="156"/>
      <c r="Z55" s="156"/>
      <c r="AA55" s="156"/>
    </row>
    <row r="56" spans="24:27" x14ac:dyDescent="0.15">
      <c r="X56" s="478"/>
      <c r="Y56" s="156"/>
      <c r="Z56" s="156"/>
      <c r="AA56" s="156"/>
    </row>
    <row r="57" spans="24:27" x14ac:dyDescent="0.15">
      <c r="X57" s="156"/>
      <c r="Y57" s="156"/>
      <c r="Z57" s="156"/>
      <c r="AA57" s="156"/>
    </row>
    <row r="58" spans="24:27" x14ac:dyDescent="0.15">
      <c r="X58" s="156"/>
      <c r="Y58" s="156"/>
      <c r="Z58" s="156"/>
      <c r="AA58" s="156"/>
    </row>
    <row r="59" spans="24:27" x14ac:dyDescent="0.15">
      <c r="X59" s="156"/>
      <c r="Y59" s="156"/>
      <c r="Z59" s="156"/>
      <c r="AA59" s="156"/>
    </row>
    <row r="60" spans="24:27" x14ac:dyDescent="0.15">
      <c r="X60" s="156"/>
      <c r="Y60" s="156"/>
      <c r="Z60" s="156"/>
      <c r="AA60" s="156"/>
    </row>
    <row r="61" spans="24:27" x14ac:dyDescent="0.15">
      <c r="X61" s="156"/>
      <c r="Y61" s="156"/>
      <c r="Z61" s="156"/>
      <c r="AA61" s="156"/>
    </row>
    <row r="62" spans="24:27" x14ac:dyDescent="0.15">
      <c r="X62" s="156"/>
      <c r="Y62" s="156"/>
      <c r="Z62" s="156"/>
      <c r="AA62" s="156"/>
    </row>
  </sheetData>
  <phoneticPr fontId="6"/>
  <conditionalFormatting sqref="B37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875" style="157" customWidth="1"/>
    <col min="3" max="3" width="2.5" style="157" customWidth="1"/>
    <col min="4" max="4" width="6" style="157" customWidth="1"/>
    <col min="5" max="7" width="5.875" style="157" customWidth="1"/>
    <col min="8" max="8" width="7.5" style="157" customWidth="1"/>
    <col min="9" max="11" width="5.875" style="157" customWidth="1"/>
    <col min="12" max="12" width="7.5" style="157" customWidth="1"/>
    <col min="13" max="15" width="5.875" style="157" customWidth="1"/>
    <col min="16" max="16" width="7.625" style="157" customWidth="1"/>
    <col min="17" max="19" width="5.875" style="157" customWidth="1"/>
    <col min="20" max="20" width="7.75" style="157" customWidth="1"/>
    <col min="21" max="23" width="5.875" style="157" customWidth="1"/>
    <col min="24" max="24" width="7.625" style="157" customWidth="1"/>
    <col min="25" max="16384" width="7.5" style="157"/>
  </cols>
  <sheetData>
    <row r="1" spans="2:31" ht="15" customHeight="1" x14ac:dyDescent="0.15">
      <c r="B1" s="364"/>
      <c r="C1" s="364"/>
      <c r="D1" s="364"/>
    </row>
    <row r="2" spans="2:31" ht="12.75" customHeight="1" x14ac:dyDescent="0.15">
      <c r="B2" s="157" t="str">
        <f>近和31!B2&amp;"　（つづき）"</f>
        <v>(2)和牛チルド「3」の品目別価格　（つづき）</v>
      </c>
      <c r="C2" s="333"/>
      <c r="D2" s="333"/>
    </row>
    <row r="3" spans="2:31" ht="12.75" customHeight="1" x14ac:dyDescent="0.15">
      <c r="B3" s="333"/>
      <c r="C3" s="333"/>
      <c r="D3" s="333"/>
      <c r="X3" s="158" t="s">
        <v>84</v>
      </c>
    </row>
    <row r="4" spans="2:31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31" ht="13.5" customHeight="1" x14ac:dyDescent="0.15">
      <c r="B5" s="159"/>
      <c r="C5" s="340" t="s">
        <v>255</v>
      </c>
      <c r="D5" s="339"/>
      <c r="E5" s="365" t="s">
        <v>284</v>
      </c>
      <c r="F5" s="366"/>
      <c r="G5" s="366"/>
      <c r="H5" s="367"/>
      <c r="I5" s="365" t="s">
        <v>285</v>
      </c>
      <c r="J5" s="366"/>
      <c r="K5" s="366"/>
      <c r="L5" s="367"/>
      <c r="M5" s="365" t="s">
        <v>286</v>
      </c>
      <c r="N5" s="366"/>
      <c r="O5" s="366"/>
      <c r="P5" s="367"/>
      <c r="Q5" s="365" t="s">
        <v>287</v>
      </c>
      <c r="R5" s="366"/>
      <c r="S5" s="366"/>
      <c r="T5" s="367"/>
      <c r="U5" s="365" t="s">
        <v>288</v>
      </c>
      <c r="V5" s="366"/>
      <c r="W5" s="366"/>
      <c r="X5" s="367"/>
      <c r="Z5" s="177"/>
      <c r="AA5" s="177"/>
      <c r="AB5" s="177"/>
      <c r="AC5" s="177"/>
      <c r="AD5" s="177"/>
      <c r="AE5" s="177"/>
    </row>
    <row r="6" spans="2:31" ht="13.5" customHeight="1" x14ac:dyDescent="0.15">
      <c r="B6" s="343" t="s">
        <v>273</v>
      </c>
      <c r="C6" s="368"/>
      <c r="D6" s="369"/>
      <c r="E6" s="370" t="s">
        <v>274</v>
      </c>
      <c r="F6" s="396" t="s">
        <v>170</v>
      </c>
      <c r="G6" s="370" t="s">
        <v>275</v>
      </c>
      <c r="H6" s="397" t="s">
        <v>95</v>
      </c>
      <c r="I6" s="370" t="s">
        <v>274</v>
      </c>
      <c r="J6" s="396" t="s">
        <v>170</v>
      </c>
      <c r="K6" s="370" t="s">
        <v>275</v>
      </c>
      <c r="L6" s="397" t="s">
        <v>95</v>
      </c>
      <c r="M6" s="370" t="s">
        <v>274</v>
      </c>
      <c r="N6" s="396" t="s">
        <v>170</v>
      </c>
      <c r="O6" s="370" t="s">
        <v>275</v>
      </c>
      <c r="P6" s="397" t="s">
        <v>95</v>
      </c>
      <c r="Q6" s="370" t="s">
        <v>274</v>
      </c>
      <c r="R6" s="396" t="s">
        <v>170</v>
      </c>
      <c r="S6" s="370" t="s">
        <v>275</v>
      </c>
      <c r="T6" s="397" t="s">
        <v>95</v>
      </c>
      <c r="U6" s="370" t="s">
        <v>274</v>
      </c>
      <c r="V6" s="396" t="s">
        <v>170</v>
      </c>
      <c r="W6" s="370" t="s">
        <v>275</v>
      </c>
      <c r="X6" s="397" t="s">
        <v>95</v>
      </c>
      <c r="Z6" s="177"/>
      <c r="AA6" s="177"/>
      <c r="AB6" s="177"/>
      <c r="AC6" s="177"/>
      <c r="AD6" s="177"/>
      <c r="AE6" s="177"/>
    </row>
    <row r="7" spans="2:31" ht="13.5" customHeight="1" x14ac:dyDescent="0.15">
      <c r="B7" s="172"/>
      <c r="C7" s="173"/>
      <c r="D7" s="173"/>
      <c r="E7" s="371"/>
      <c r="F7" s="398"/>
      <c r="G7" s="371" t="s">
        <v>276</v>
      </c>
      <c r="H7" s="399"/>
      <c r="I7" s="371"/>
      <c r="J7" s="398"/>
      <c r="K7" s="371" t="s">
        <v>276</v>
      </c>
      <c r="L7" s="399"/>
      <c r="M7" s="371"/>
      <c r="N7" s="398"/>
      <c r="O7" s="371" t="s">
        <v>276</v>
      </c>
      <c r="P7" s="399"/>
      <c r="Q7" s="371"/>
      <c r="R7" s="398"/>
      <c r="S7" s="371" t="s">
        <v>276</v>
      </c>
      <c r="T7" s="399"/>
      <c r="U7" s="371"/>
      <c r="V7" s="398"/>
      <c r="W7" s="371" t="s">
        <v>276</v>
      </c>
      <c r="X7" s="399"/>
      <c r="Z7" s="177"/>
      <c r="AA7" s="177"/>
      <c r="AB7" s="177"/>
      <c r="AC7" s="177"/>
      <c r="AD7" s="177"/>
      <c r="AE7" s="177"/>
    </row>
    <row r="8" spans="2:31" ht="13.5" customHeight="1" x14ac:dyDescent="0.15">
      <c r="B8" s="181" t="s">
        <v>0</v>
      </c>
      <c r="C8" s="334">
        <v>19</v>
      </c>
      <c r="D8" s="157" t="s">
        <v>1</v>
      </c>
      <c r="E8" s="348">
        <v>5513</v>
      </c>
      <c r="F8" s="349">
        <v>6825</v>
      </c>
      <c r="G8" s="348">
        <v>5843</v>
      </c>
      <c r="H8" s="350">
        <v>55794</v>
      </c>
      <c r="I8" s="348">
        <v>1365</v>
      </c>
      <c r="J8" s="349">
        <v>2100</v>
      </c>
      <c r="K8" s="348">
        <v>1867</v>
      </c>
      <c r="L8" s="350">
        <v>314484</v>
      </c>
      <c r="M8" s="348">
        <v>2205</v>
      </c>
      <c r="N8" s="349">
        <v>2783</v>
      </c>
      <c r="O8" s="348">
        <v>2480</v>
      </c>
      <c r="P8" s="350">
        <v>157136</v>
      </c>
      <c r="Q8" s="348">
        <v>2415</v>
      </c>
      <c r="R8" s="349">
        <v>2951</v>
      </c>
      <c r="S8" s="348">
        <v>2692</v>
      </c>
      <c r="T8" s="350">
        <v>147220</v>
      </c>
      <c r="U8" s="348">
        <v>2415</v>
      </c>
      <c r="V8" s="349">
        <v>2951</v>
      </c>
      <c r="W8" s="348">
        <v>2693</v>
      </c>
      <c r="X8" s="348">
        <v>115708</v>
      </c>
      <c r="Y8" s="156"/>
      <c r="Z8" s="177"/>
      <c r="AA8" s="177"/>
      <c r="AB8" s="177"/>
      <c r="AC8" s="177"/>
      <c r="AD8" s="177"/>
      <c r="AE8" s="177"/>
    </row>
    <row r="9" spans="2:31" ht="13.5" customHeight="1" x14ac:dyDescent="0.15">
      <c r="B9" s="181"/>
      <c r="C9" s="334">
        <v>20</v>
      </c>
      <c r="E9" s="348">
        <v>4305</v>
      </c>
      <c r="F9" s="349">
        <v>6615</v>
      </c>
      <c r="G9" s="348">
        <v>5397</v>
      </c>
      <c r="H9" s="350">
        <v>65151</v>
      </c>
      <c r="I9" s="348">
        <v>1208</v>
      </c>
      <c r="J9" s="349">
        <v>1995</v>
      </c>
      <c r="K9" s="348">
        <v>1747</v>
      </c>
      <c r="L9" s="350">
        <v>263397</v>
      </c>
      <c r="M9" s="348">
        <v>1785</v>
      </c>
      <c r="N9" s="349">
        <v>2772</v>
      </c>
      <c r="O9" s="348">
        <v>2412</v>
      </c>
      <c r="P9" s="350">
        <v>144512</v>
      </c>
      <c r="Q9" s="348">
        <v>1995</v>
      </c>
      <c r="R9" s="349">
        <v>2867</v>
      </c>
      <c r="S9" s="348">
        <v>2616</v>
      </c>
      <c r="T9" s="350">
        <v>142545</v>
      </c>
      <c r="U9" s="348">
        <v>2100</v>
      </c>
      <c r="V9" s="349">
        <v>2940</v>
      </c>
      <c r="W9" s="348">
        <v>2615</v>
      </c>
      <c r="X9" s="348">
        <v>118949</v>
      </c>
      <c r="Y9" s="156"/>
      <c r="Z9" s="177"/>
      <c r="AA9" s="177"/>
      <c r="AB9" s="177"/>
      <c r="AC9" s="177"/>
      <c r="AD9" s="177"/>
      <c r="AE9" s="177"/>
    </row>
    <row r="10" spans="2:31" ht="13.5" customHeight="1" x14ac:dyDescent="0.15">
      <c r="B10" s="181"/>
      <c r="C10" s="334">
        <v>21</v>
      </c>
      <c r="D10" s="156"/>
      <c r="E10" s="348">
        <v>4200</v>
      </c>
      <c r="F10" s="349">
        <v>6300</v>
      </c>
      <c r="G10" s="348">
        <v>5003</v>
      </c>
      <c r="H10" s="350">
        <v>64761</v>
      </c>
      <c r="I10" s="348">
        <v>1050</v>
      </c>
      <c r="J10" s="349">
        <v>1943</v>
      </c>
      <c r="K10" s="348">
        <v>1554</v>
      </c>
      <c r="L10" s="350">
        <v>315616</v>
      </c>
      <c r="M10" s="348">
        <v>1838</v>
      </c>
      <c r="N10" s="349">
        <v>2730</v>
      </c>
      <c r="O10" s="348">
        <v>2217</v>
      </c>
      <c r="P10" s="350">
        <v>150375</v>
      </c>
      <c r="Q10" s="348">
        <v>1995</v>
      </c>
      <c r="R10" s="349">
        <v>2835</v>
      </c>
      <c r="S10" s="348">
        <v>2484</v>
      </c>
      <c r="T10" s="350">
        <v>154431</v>
      </c>
      <c r="U10" s="348">
        <v>1995</v>
      </c>
      <c r="V10" s="349">
        <v>2940</v>
      </c>
      <c r="W10" s="348">
        <v>2436</v>
      </c>
      <c r="X10" s="348">
        <v>130985</v>
      </c>
      <c r="Y10" s="156"/>
      <c r="Z10" s="349"/>
      <c r="AA10" s="156"/>
      <c r="AB10" s="156"/>
      <c r="AC10" s="156"/>
      <c r="AD10" s="156"/>
      <c r="AE10" s="156"/>
    </row>
    <row r="11" spans="2:31" ht="13.5" customHeight="1" x14ac:dyDescent="0.15">
      <c r="B11" s="181"/>
      <c r="C11" s="334">
        <v>22</v>
      </c>
      <c r="D11" s="184"/>
      <c r="E11" s="348">
        <v>4305</v>
      </c>
      <c r="F11" s="348">
        <v>5649</v>
      </c>
      <c r="G11" s="348">
        <v>4762</v>
      </c>
      <c r="H11" s="348">
        <v>95266</v>
      </c>
      <c r="I11" s="348">
        <v>998</v>
      </c>
      <c r="J11" s="348">
        <v>1890</v>
      </c>
      <c r="K11" s="348">
        <v>1486</v>
      </c>
      <c r="L11" s="348">
        <v>346864</v>
      </c>
      <c r="M11" s="348">
        <v>1680</v>
      </c>
      <c r="N11" s="348">
        <v>2520</v>
      </c>
      <c r="O11" s="348">
        <v>2178</v>
      </c>
      <c r="P11" s="348">
        <v>166500</v>
      </c>
      <c r="Q11" s="348">
        <v>1890</v>
      </c>
      <c r="R11" s="348">
        <v>2678</v>
      </c>
      <c r="S11" s="348">
        <v>2382</v>
      </c>
      <c r="T11" s="348">
        <v>172523</v>
      </c>
      <c r="U11" s="348">
        <v>1890</v>
      </c>
      <c r="V11" s="348">
        <v>2730</v>
      </c>
      <c r="W11" s="348">
        <v>2416</v>
      </c>
      <c r="X11" s="350">
        <v>147263</v>
      </c>
      <c r="Y11" s="156"/>
      <c r="Z11" s="177"/>
      <c r="AA11" s="177"/>
      <c r="AB11" s="177"/>
      <c r="AC11" s="177"/>
      <c r="AD11" s="177"/>
      <c r="AE11" s="156"/>
    </row>
    <row r="12" spans="2:31" ht="13.5" customHeight="1" x14ac:dyDescent="0.15">
      <c r="B12" s="351"/>
      <c r="C12" s="311">
        <v>23</v>
      </c>
      <c r="D12" s="185"/>
      <c r="E12" s="186">
        <v>4200</v>
      </c>
      <c r="F12" s="186">
        <v>5320.35</v>
      </c>
      <c r="G12" s="186">
        <v>4724.4215427740346</v>
      </c>
      <c r="H12" s="186">
        <v>91358.399999999994</v>
      </c>
      <c r="I12" s="186">
        <v>1050</v>
      </c>
      <c r="J12" s="186">
        <v>1890</v>
      </c>
      <c r="K12" s="186">
        <v>1520.4883455537611</v>
      </c>
      <c r="L12" s="186">
        <v>354992.29999999993</v>
      </c>
      <c r="M12" s="186">
        <v>1890</v>
      </c>
      <c r="N12" s="186">
        <v>2520</v>
      </c>
      <c r="O12" s="186">
        <v>2225.7857413569259</v>
      </c>
      <c r="P12" s="186">
        <v>141575.20000000001</v>
      </c>
      <c r="Q12" s="186">
        <v>1995</v>
      </c>
      <c r="R12" s="186">
        <v>2656.5</v>
      </c>
      <c r="S12" s="186">
        <v>2376.8068832531917</v>
      </c>
      <c r="T12" s="186">
        <v>152199</v>
      </c>
      <c r="U12" s="186">
        <v>2081.625</v>
      </c>
      <c r="V12" s="186">
        <v>2677.5</v>
      </c>
      <c r="W12" s="186">
        <v>2375.3953301127221</v>
      </c>
      <c r="X12" s="187">
        <v>144633.79999999999</v>
      </c>
      <c r="Y12" s="156"/>
      <c r="Z12" s="177"/>
      <c r="AA12" s="177"/>
      <c r="AB12" s="177"/>
      <c r="AC12" s="177"/>
      <c r="AD12" s="177"/>
      <c r="AE12" s="156"/>
    </row>
    <row r="13" spans="2:31" ht="13.5" customHeight="1" x14ac:dyDescent="0.15">
      <c r="B13" s="181" t="s">
        <v>259</v>
      </c>
      <c r="C13" s="334">
        <v>4</v>
      </c>
      <c r="D13" s="184" t="s">
        <v>260</v>
      </c>
      <c r="E13" s="348">
        <v>4515</v>
      </c>
      <c r="F13" s="348">
        <v>5040</v>
      </c>
      <c r="G13" s="350">
        <v>4748.497274175963</v>
      </c>
      <c r="H13" s="348">
        <v>11265.599999999999</v>
      </c>
      <c r="I13" s="348">
        <v>1470</v>
      </c>
      <c r="J13" s="348">
        <v>1764</v>
      </c>
      <c r="K13" s="348">
        <v>1599.7144706709973</v>
      </c>
      <c r="L13" s="348">
        <v>33135.9</v>
      </c>
      <c r="M13" s="348">
        <v>2100</v>
      </c>
      <c r="N13" s="348">
        <v>2415</v>
      </c>
      <c r="O13" s="348">
        <v>2215.2255143309299</v>
      </c>
      <c r="P13" s="348">
        <v>12069.900000000001</v>
      </c>
      <c r="Q13" s="348">
        <v>2100</v>
      </c>
      <c r="R13" s="348">
        <v>2467.5</v>
      </c>
      <c r="S13" s="348">
        <v>2344.8571250234068</v>
      </c>
      <c r="T13" s="348">
        <v>13041.800000000001</v>
      </c>
      <c r="U13" s="348">
        <v>2310</v>
      </c>
      <c r="V13" s="348">
        <v>2520</v>
      </c>
      <c r="W13" s="348">
        <v>2402.1579199549042</v>
      </c>
      <c r="X13" s="350">
        <v>11304.7</v>
      </c>
      <c r="Y13" s="156"/>
      <c r="Z13" s="156"/>
      <c r="AA13" s="156"/>
      <c r="AB13" s="156"/>
      <c r="AC13" s="156"/>
      <c r="AD13" s="156"/>
      <c r="AE13" s="156"/>
    </row>
    <row r="14" spans="2:31" ht="13.5" customHeight="1" x14ac:dyDescent="0.15">
      <c r="B14" s="181"/>
      <c r="C14" s="334">
        <v>5</v>
      </c>
      <c r="D14" s="184"/>
      <c r="E14" s="348">
        <v>4515</v>
      </c>
      <c r="F14" s="348">
        <v>5320.35</v>
      </c>
      <c r="G14" s="348">
        <v>4791.3300488562845</v>
      </c>
      <c r="H14" s="348">
        <v>9907.7000000000007</v>
      </c>
      <c r="I14" s="348">
        <v>1575</v>
      </c>
      <c r="J14" s="348">
        <v>1858.5</v>
      </c>
      <c r="K14" s="348">
        <v>1704.0106625977628</v>
      </c>
      <c r="L14" s="348">
        <v>28643.3</v>
      </c>
      <c r="M14" s="348">
        <v>2037</v>
      </c>
      <c r="N14" s="348">
        <v>2415</v>
      </c>
      <c r="O14" s="348">
        <v>2234.9032536215227</v>
      </c>
      <c r="P14" s="348">
        <v>12331.300000000001</v>
      </c>
      <c r="Q14" s="348">
        <v>2100</v>
      </c>
      <c r="R14" s="348">
        <v>2520</v>
      </c>
      <c r="S14" s="348">
        <v>2373.7664880662446</v>
      </c>
      <c r="T14" s="348">
        <v>12669.199999999999</v>
      </c>
      <c r="U14" s="348">
        <v>2205</v>
      </c>
      <c r="V14" s="348">
        <v>2625</v>
      </c>
      <c r="W14" s="348">
        <v>2397.9983512999365</v>
      </c>
      <c r="X14" s="350">
        <v>10581.099999999999</v>
      </c>
      <c r="Y14" s="156"/>
    </row>
    <row r="15" spans="2:31" ht="13.5" customHeight="1" x14ac:dyDescent="0.15">
      <c r="B15" s="181"/>
      <c r="C15" s="334">
        <v>6</v>
      </c>
      <c r="D15" s="184"/>
      <c r="E15" s="348">
        <v>4305</v>
      </c>
      <c r="F15" s="348">
        <v>5040</v>
      </c>
      <c r="G15" s="348">
        <v>4697.6724890829692</v>
      </c>
      <c r="H15" s="348">
        <v>6434.7000000000007</v>
      </c>
      <c r="I15" s="348">
        <v>1575</v>
      </c>
      <c r="J15" s="348">
        <v>1785</v>
      </c>
      <c r="K15" s="348">
        <v>1643.0573099721971</v>
      </c>
      <c r="L15" s="348">
        <v>26971.600000000002</v>
      </c>
      <c r="M15" s="348">
        <v>1890</v>
      </c>
      <c r="N15" s="348">
        <v>2415</v>
      </c>
      <c r="O15" s="348">
        <v>2214.1812872194232</v>
      </c>
      <c r="P15" s="348">
        <v>11565.599999999999</v>
      </c>
      <c r="Q15" s="348">
        <v>2100</v>
      </c>
      <c r="R15" s="348">
        <v>2520</v>
      </c>
      <c r="S15" s="348">
        <v>2351.1827352165883</v>
      </c>
      <c r="T15" s="348">
        <v>11163.800000000001</v>
      </c>
      <c r="U15" s="348">
        <v>2205</v>
      </c>
      <c r="V15" s="348">
        <v>2656.5</v>
      </c>
      <c r="W15" s="348">
        <v>2380.6976483129556</v>
      </c>
      <c r="X15" s="350">
        <v>10928.6</v>
      </c>
      <c r="Y15" s="156"/>
    </row>
    <row r="16" spans="2:31" ht="13.5" customHeight="1" x14ac:dyDescent="0.15">
      <c r="B16" s="181"/>
      <c r="C16" s="334">
        <v>7</v>
      </c>
      <c r="D16" s="184"/>
      <c r="E16" s="348">
        <v>4515</v>
      </c>
      <c r="F16" s="348">
        <v>5124</v>
      </c>
      <c r="G16" s="348">
        <v>4683.1795481202544</v>
      </c>
      <c r="H16" s="348">
        <v>4609.3999999999996</v>
      </c>
      <c r="I16" s="348">
        <v>1575</v>
      </c>
      <c r="J16" s="348">
        <v>1890</v>
      </c>
      <c r="K16" s="348">
        <v>1676.9131052038965</v>
      </c>
      <c r="L16" s="348">
        <v>26995.9</v>
      </c>
      <c r="M16" s="348">
        <v>2100</v>
      </c>
      <c r="N16" s="348">
        <v>2478</v>
      </c>
      <c r="O16" s="350">
        <v>2277.0069053708444</v>
      </c>
      <c r="P16" s="348">
        <v>9347.9</v>
      </c>
      <c r="Q16" s="350">
        <v>2184</v>
      </c>
      <c r="R16" s="348">
        <v>2625</v>
      </c>
      <c r="S16" s="348">
        <v>2476.282663368806</v>
      </c>
      <c r="T16" s="350">
        <v>11454.8</v>
      </c>
      <c r="U16" s="348">
        <v>2205</v>
      </c>
      <c r="V16" s="348">
        <v>2677.5</v>
      </c>
      <c r="W16" s="348">
        <v>2436.059400932882</v>
      </c>
      <c r="X16" s="350">
        <v>10819.900000000001</v>
      </c>
      <c r="Y16" s="156"/>
    </row>
    <row r="17" spans="2:25" ht="13.5" customHeight="1" x14ac:dyDescent="0.15">
      <c r="B17" s="181"/>
      <c r="C17" s="334">
        <v>8</v>
      </c>
      <c r="D17" s="184"/>
      <c r="E17" s="348">
        <v>4410</v>
      </c>
      <c r="F17" s="348">
        <v>5145</v>
      </c>
      <c r="G17" s="350">
        <v>4618.0557311895946</v>
      </c>
      <c r="H17" s="348">
        <v>7939.4</v>
      </c>
      <c r="I17" s="348">
        <v>1470</v>
      </c>
      <c r="J17" s="348">
        <v>1890</v>
      </c>
      <c r="K17" s="348">
        <v>1605.6846018391707</v>
      </c>
      <c r="L17" s="348">
        <v>41175.5</v>
      </c>
      <c r="M17" s="348">
        <v>2100</v>
      </c>
      <c r="N17" s="348">
        <v>2478</v>
      </c>
      <c r="O17" s="348">
        <v>2286.4920693530262</v>
      </c>
      <c r="P17" s="348">
        <v>11625.5</v>
      </c>
      <c r="Q17" s="348">
        <v>2205</v>
      </c>
      <c r="R17" s="348">
        <v>2625</v>
      </c>
      <c r="S17" s="348">
        <v>2462.9776959466726</v>
      </c>
      <c r="T17" s="348">
        <v>15718.8</v>
      </c>
      <c r="U17" s="348">
        <v>2205</v>
      </c>
      <c r="V17" s="348">
        <v>2656.5</v>
      </c>
      <c r="W17" s="348">
        <v>2397.3721372752739</v>
      </c>
      <c r="X17" s="350">
        <v>13009.400000000001</v>
      </c>
      <c r="Y17" s="156"/>
    </row>
    <row r="18" spans="2:25" ht="13.5" customHeight="1" x14ac:dyDescent="0.15">
      <c r="B18" s="181"/>
      <c r="C18" s="334">
        <v>9</v>
      </c>
      <c r="D18" s="184"/>
      <c r="E18" s="348">
        <v>4410</v>
      </c>
      <c r="F18" s="348">
        <v>5040</v>
      </c>
      <c r="G18" s="348">
        <v>4560.7608106927582</v>
      </c>
      <c r="H18" s="348">
        <v>4808.8</v>
      </c>
      <c r="I18" s="348">
        <v>1365</v>
      </c>
      <c r="J18" s="348">
        <v>1890</v>
      </c>
      <c r="K18" s="348">
        <v>1560.3050711847309</v>
      </c>
      <c r="L18" s="348">
        <v>25129.9</v>
      </c>
      <c r="M18" s="348">
        <v>2079</v>
      </c>
      <c r="N18" s="348">
        <v>2520</v>
      </c>
      <c r="O18" s="348">
        <v>2312.8886240428628</v>
      </c>
      <c r="P18" s="348">
        <v>9583</v>
      </c>
      <c r="Q18" s="348">
        <v>2152.5</v>
      </c>
      <c r="R18" s="348">
        <v>2656.5</v>
      </c>
      <c r="S18" s="348">
        <v>2457.4939918922369</v>
      </c>
      <c r="T18" s="348">
        <v>9598.9</v>
      </c>
      <c r="U18" s="348">
        <v>2184</v>
      </c>
      <c r="V18" s="348">
        <v>2656.5</v>
      </c>
      <c r="W18" s="348">
        <v>2382.383147553373</v>
      </c>
      <c r="X18" s="350">
        <v>9032</v>
      </c>
      <c r="Y18" s="156"/>
    </row>
    <row r="19" spans="2:25" ht="13.5" customHeight="1" x14ac:dyDescent="0.15">
      <c r="B19" s="181"/>
      <c r="C19" s="334">
        <v>10</v>
      </c>
      <c r="D19" s="184"/>
      <c r="E19" s="348">
        <v>4200</v>
      </c>
      <c r="F19" s="348">
        <v>5040</v>
      </c>
      <c r="G19" s="348">
        <v>4629.4575678349356</v>
      </c>
      <c r="H19" s="348">
        <v>3514.6</v>
      </c>
      <c r="I19" s="348">
        <v>1102.5</v>
      </c>
      <c r="J19" s="348">
        <v>1758.96</v>
      </c>
      <c r="K19" s="348">
        <v>1457.2617404319897</v>
      </c>
      <c r="L19" s="348">
        <v>23883.5</v>
      </c>
      <c r="M19" s="348">
        <v>1995</v>
      </c>
      <c r="N19" s="348">
        <v>2520</v>
      </c>
      <c r="O19" s="348">
        <v>2334.9992989087364</v>
      </c>
      <c r="P19" s="348">
        <v>8494.2999999999993</v>
      </c>
      <c r="Q19" s="348">
        <v>2100</v>
      </c>
      <c r="R19" s="348">
        <v>2625</v>
      </c>
      <c r="S19" s="348">
        <v>2435.1976659372722</v>
      </c>
      <c r="T19" s="348">
        <v>8977.6</v>
      </c>
      <c r="U19" s="348">
        <v>2081.625</v>
      </c>
      <c r="V19" s="348">
        <v>2656.5</v>
      </c>
      <c r="W19" s="348">
        <v>2364.1669309462923</v>
      </c>
      <c r="X19" s="350">
        <v>8619.7000000000007</v>
      </c>
      <c r="Y19" s="156"/>
    </row>
    <row r="20" spans="2:25" ht="13.5" customHeight="1" x14ac:dyDescent="0.15">
      <c r="B20" s="181"/>
      <c r="C20" s="334">
        <v>11</v>
      </c>
      <c r="D20" s="184"/>
      <c r="E20" s="348">
        <v>4200</v>
      </c>
      <c r="F20" s="348">
        <v>5124</v>
      </c>
      <c r="G20" s="348">
        <v>4668.2499031833322</v>
      </c>
      <c r="H20" s="348">
        <v>3707.1</v>
      </c>
      <c r="I20" s="348">
        <v>1207.5</v>
      </c>
      <c r="J20" s="348">
        <v>1575</v>
      </c>
      <c r="K20" s="348">
        <v>1366.9168577022599</v>
      </c>
      <c r="L20" s="348">
        <v>32799</v>
      </c>
      <c r="M20" s="348">
        <v>1995</v>
      </c>
      <c r="N20" s="348">
        <v>2520</v>
      </c>
      <c r="O20" s="348">
        <v>2210.8940305171104</v>
      </c>
      <c r="P20" s="348">
        <v>11926.699999999999</v>
      </c>
      <c r="Q20" s="348">
        <v>2100</v>
      </c>
      <c r="R20" s="348">
        <v>2546.25</v>
      </c>
      <c r="S20" s="348">
        <v>2385.0702706223942</v>
      </c>
      <c r="T20" s="348">
        <v>12450.5</v>
      </c>
      <c r="U20" s="348">
        <v>2100</v>
      </c>
      <c r="V20" s="348">
        <v>2546.25</v>
      </c>
      <c r="W20" s="348">
        <v>2344.8033707865166</v>
      </c>
      <c r="X20" s="350">
        <v>12528.900000000001</v>
      </c>
      <c r="Y20" s="156"/>
    </row>
    <row r="21" spans="2:25" ht="13.5" customHeight="1" x14ac:dyDescent="0.15">
      <c r="B21" s="181"/>
      <c r="C21" s="334">
        <v>12</v>
      </c>
      <c r="D21" s="184"/>
      <c r="E21" s="348">
        <v>4736.55</v>
      </c>
      <c r="F21" s="348">
        <v>5124</v>
      </c>
      <c r="G21" s="348">
        <v>5118.111587982833</v>
      </c>
      <c r="H21" s="348">
        <v>3612</v>
      </c>
      <c r="I21" s="348">
        <v>1050</v>
      </c>
      <c r="J21" s="348">
        <v>1522.5</v>
      </c>
      <c r="K21" s="348">
        <v>1260.030800144729</v>
      </c>
      <c r="L21" s="348">
        <v>32091.9</v>
      </c>
      <c r="M21" s="348">
        <v>1995</v>
      </c>
      <c r="N21" s="348">
        <v>2520</v>
      </c>
      <c r="O21" s="348">
        <v>2239.4605453826907</v>
      </c>
      <c r="P21" s="348">
        <v>12678.599999999999</v>
      </c>
      <c r="Q21" s="348">
        <v>2100</v>
      </c>
      <c r="R21" s="348">
        <v>2520</v>
      </c>
      <c r="S21" s="348">
        <v>2313.2489593339742</v>
      </c>
      <c r="T21" s="348">
        <v>14700.099999999999</v>
      </c>
      <c r="U21" s="348">
        <v>2205</v>
      </c>
      <c r="V21" s="348">
        <v>2625</v>
      </c>
      <c r="W21" s="348">
        <v>2354.9374522230164</v>
      </c>
      <c r="X21" s="350">
        <v>13248.499999999998</v>
      </c>
      <c r="Y21" s="156"/>
    </row>
    <row r="22" spans="2:25" ht="13.5" customHeight="1" x14ac:dyDescent="0.15">
      <c r="B22" s="181" t="s">
        <v>261</v>
      </c>
      <c r="C22" s="334">
        <v>1</v>
      </c>
      <c r="D22" s="184" t="s">
        <v>260</v>
      </c>
      <c r="E22" s="348">
        <v>4721.8500000000004</v>
      </c>
      <c r="F22" s="348">
        <v>5044.2</v>
      </c>
      <c r="G22" s="350">
        <v>4821.9892761394094</v>
      </c>
      <c r="H22" s="348">
        <v>4270.5</v>
      </c>
      <c r="I22" s="348">
        <v>1050</v>
      </c>
      <c r="J22" s="348">
        <v>1522.5</v>
      </c>
      <c r="K22" s="348">
        <v>1273.998192631635</v>
      </c>
      <c r="L22" s="348">
        <v>27086.700000000004</v>
      </c>
      <c r="M22" s="348">
        <v>1890</v>
      </c>
      <c r="N22" s="348">
        <v>2415</v>
      </c>
      <c r="O22" s="348">
        <v>2070.7395393379829</v>
      </c>
      <c r="P22" s="348">
        <v>11132.4</v>
      </c>
      <c r="Q22" s="348">
        <v>1890</v>
      </c>
      <c r="R22" s="348">
        <v>2520</v>
      </c>
      <c r="S22" s="348">
        <v>2245.7913320409862</v>
      </c>
      <c r="T22" s="348">
        <v>12024.8</v>
      </c>
      <c r="U22" s="348">
        <v>1890</v>
      </c>
      <c r="V22" s="348">
        <v>2520</v>
      </c>
      <c r="W22" s="348">
        <v>2259.2403530989286</v>
      </c>
      <c r="X22" s="350">
        <v>10302.299999999999</v>
      </c>
      <c r="Y22" s="156"/>
    </row>
    <row r="23" spans="2:25" ht="13.5" customHeight="1" x14ac:dyDescent="0.15">
      <c r="B23" s="181"/>
      <c r="C23" s="334">
        <v>2</v>
      </c>
      <c r="D23" s="184"/>
      <c r="E23" s="348">
        <v>4410</v>
      </c>
      <c r="F23" s="348">
        <v>5124</v>
      </c>
      <c r="G23" s="348">
        <v>4831.5982502322704</v>
      </c>
      <c r="H23" s="348">
        <v>3753.3</v>
      </c>
      <c r="I23" s="348">
        <v>1102.5</v>
      </c>
      <c r="J23" s="348">
        <v>1575</v>
      </c>
      <c r="K23" s="348">
        <v>1346.0555016694339</v>
      </c>
      <c r="L23" s="348">
        <v>29140.799999999999</v>
      </c>
      <c r="M23" s="348">
        <v>1890</v>
      </c>
      <c r="N23" s="348">
        <v>2310</v>
      </c>
      <c r="O23" s="348">
        <v>2082.3150716957603</v>
      </c>
      <c r="P23" s="348">
        <v>10993</v>
      </c>
      <c r="Q23" s="348">
        <v>1995</v>
      </c>
      <c r="R23" s="348">
        <v>2520</v>
      </c>
      <c r="S23" s="348">
        <v>2236.0001186418745</v>
      </c>
      <c r="T23" s="348">
        <v>11955.4</v>
      </c>
      <c r="U23" s="348">
        <v>1995</v>
      </c>
      <c r="V23" s="348">
        <v>2520</v>
      </c>
      <c r="W23" s="348">
        <v>2276.3749103105338</v>
      </c>
      <c r="X23" s="350">
        <v>11812.6</v>
      </c>
      <c r="Y23" s="156"/>
    </row>
    <row r="24" spans="2:25" ht="13.5" customHeight="1" x14ac:dyDescent="0.15">
      <c r="B24" s="181"/>
      <c r="C24" s="334">
        <v>3</v>
      </c>
      <c r="D24" s="184"/>
      <c r="E24" s="348">
        <v>4494</v>
      </c>
      <c r="F24" s="348">
        <v>5250</v>
      </c>
      <c r="G24" s="348">
        <v>4842.9547536767668</v>
      </c>
      <c r="H24" s="348">
        <v>2769.2999999999997</v>
      </c>
      <c r="I24" s="348">
        <v>1260</v>
      </c>
      <c r="J24" s="348">
        <v>1575</v>
      </c>
      <c r="K24" s="348">
        <v>1440.2092644851889</v>
      </c>
      <c r="L24" s="348">
        <v>39928.9</v>
      </c>
      <c r="M24" s="348">
        <v>1942.5</v>
      </c>
      <c r="N24" s="348">
        <v>2310</v>
      </c>
      <c r="O24" s="348">
        <v>2153.5961089494158</v>
      </c>
      <c r="P24" s="348">
        <v>13305.5</v>
      </c>
      <c r="Q24" s="348">
        <v>1995</v>
      </c>
      <c r="R24" s="348">
        <v>2520</v>
      </c>
      <c r="S24" s="348">
        <v>2308.9006253342659</v>
      </c>
      <c r="T24" s="348">
        <v>13356.6</v>
      </c>
      <c r="U24" s="348">
        <v>1995</v>
      </c>
      <c r="V24" s="348">
        <v>2520</v>
      </c>
      <c r="W24" s="348">
        <v>2289.5227051546394</v>
      </c>
      <c r="X24" s="350">
        <v>12739.3</v>
      </c>
      <c r="Y24" s="156"/>
    </row>
    <row r="25" spans="2:25" ht="13.5" customHeight="1" x14ac:dyDescent="0.15">
      <c r="B25" s="351"/>
      <c r="C25" s="311">
        <v>4</v>
      </c>
      <c r="D25" s="185"/>
      <c r="E25" s="352">
        <v>4725</v>
      </c>
      <c r="F25" s="352">
        <v>5460</v>
      </c>
      <c r="G25" s="352">
        <v>4887.4269440477738</v>
      </c>
      <c r="H25" s="352">
        <v>3329.9999999999995</v>
      </c>
      <c r="I25" s="352">
        <v>1260</v>
      </c>
      <c r="J25" s="352">
        <v>1764</v>
      </c>
      <c r="K25" s="352">
        <v>1488.0177188529608</v>
      </c>
      <c r="L25" s="352">
        <v>73715.600000000006</v>
      </c>
      <c r="M25" s="352">
        <v>1995</v>
      </c>
      <c r="N25" s="352">
        <v>2415</v>
      </c>
      <c r="O25" s="352">
        <v>2151.3604921724213</v>
      </c>
      <c r="P25" s="352">
        <v>24703.1</v>
      </c>
      <c r="Q25" s="352">
        <v>1995</v>
      </c>
      <c r="R25" s="352">
        <v>2520</v>
      </c>
      <c r="S25" s="352">
        <v>2286.2810083869886</v>
      </c>
      <c r="T25" s="352">
        <v>26051.7</v>
      </c>
      <c r="U25" s="352">
        <v>1995</v>
      </c>
      <c r="V25" s="352">
        <v>2520</v>
      </c>
      <c r="W25" s="352">
        <v>2288.0018495046438</v>
      </c>
      <c r="X25" s="353">
        <v>24364</v>
      </c>
      <c r="Y25" s="156"/>
    </row>
    <row r="26" spans="2:25" ht="13.5" customHeight="1" x14ac:dyDescent="0.15">
      <c r="B26" s="382"/>
      <c r="C26" s="383"/>
      <c r="D26" s="384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156"/>
    </row>
    <row r="27" spans="2:25" ht="13.5" customHeight="1" x14ac:dyDescent="0.15">
      <c r="B27" s="385"/>
      <c r="C27" s="383"/>
      <c r="D27" s="386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156"/>
    </row>
    <row r="28" spans="2:25" ht="13.5" customHeight="1" x14ac:dyDescent="0.15">
      <c r="B28" s="387" t="s">
        <v>123</v>
      </c>
      <c r="C28" s="383"/>
      <c r="D28" s="384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156"/>
    </row>
    <row r="29" spans="2:25" ht="13.5" customHeight="1" x14ac:dyDescent="0.15">
      <c r="B29" s="388">
        <v>41003</v>
      </c>
      <c r="C29" s="389"/>
      <c r="D29" s="390">
        <v>41009</v>
      </c>
      <c r="E29" s="348">
        <v>4725</v>
      </c>
      <c r="F29" s="348">
        <v>5250</v>
      </c>
      <c r="G29" s="348">
        <v>4884.0561940298521</v>
      </c>
      <c r="H29" s="348">
        <v>870.6</v>
      </c>
      <c r="I29" s="348">
        <v>1260</v>
      </c>
      <c r="J29" s="348">
        <v>1575</v>
      </c>
      <c r="K29" s="348">
        <v>1439.8487835597425</v>
      </c>
      <c r="L29" s="348">
        <v>16149.1</v>
      </c>
      <c r="M29" s="348">
        <v>1995</v>
      </c>
      <c r="N29" s="348">
        <v>2310</v>
      </c>
      <c r="O29" s="348">
        <v>2116.0988178528351</v>
      </c>
      <c r="P29" s="348">
        <v>5517.3</v>
      </c>
      <c r="Q29" s="348">
        <v>1995</v>
      </c>
      <c r="R29" s="348">
        <v>2520</v>
      </c>
      <c r="S29" s="348">
        <v>2239.9375046694054</v>
      </c>
      <c r="T29" s="348">
        <v>5714.2</v>
      </c>
      <c r="U29" s="348">
        <v>1995</v>
      </c>
      <c r="V29" s="348">
        <v>2520</v>
      </c>
      <c r="W29" s="348">
        <v>2245.0049831892416</v>
      </c>
      <c r="X29" s="348">
        <v>5232</v>
      </c>
      <c r="Y29" s="156"/>
    </row>
    <row r="30" spans="2:25" ht="13.5" customHeight="1" x14ac:dyDescent="0.15">
      <c r="B30" s="391" t="s">
        <v>124</v>
      </c>
      <c r="C30" s="392"/>
      <c r="D30" s="390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156"/>
    </row>
    <row r="31" spans="2:25" ht="13.5" customHeight="1" x14ac:dyDescent="0.15">
      <c r="B31" s="388">
        <v>41010</v>
      </c>
      <c r="C31" s="389"/>
      <c r="D31" s="390">
        <v>41016</v>
      </c>
      <c r="E31" s="254">
        <v>4725</v>
      </c>
      <c r="F31" s="254">
        <v>5040</v>
      </c>
      <c r="G31" s="254">
        <v>4866.5002332089553</v>
      </c>
      <c r="H31" s="254">
        <v>918.1</v>
      </c>
      <c r="I31" s="254">
        <v>1260</v>
      </c>
      <c r="J31" s="254">
        <v>1680</v>
      </c>
      <c r="K31" s="254">
        <v>1470.0343655589118</v>
      </c>
      <c r="L31" s="254">
        <v>18421.900000000001</v>
      </c>
      <c r="M31" s="254">
        <v>1995</v>
      </c>
      <c r="N31" s="254">
        <v>2310</v>
      </c>
      <c r="O31" s="254">
        <v>2152.9174007582515</v>
      </c>
      <c r="P31" s="254">
        <v>6170</v>
      </c>
      <c r="Q31" s="254">
        <v>1995</v>
      </c>
      <c r="R31" s="254">
        <v>2520</v>
      </c>
      <c r="S31" s="254">
        <v>2306.3262164846078</v>
      </c>
      <c r="T31" s="254">
        <v>6461.7</v>
      </c>
      <c r="U31" s="254">
        <v>1995</v>
      </c>
      <c r="V31" s="254">
        <v>2520</v>
      </c>
      <c r="W31" s="254">
        <v>2278.3479795433263</v>
      </c>
      <c r="X31" s="254">
        <v>6169.1</v>
      </c>
      <c r="Y31" s="156"/>
    </row>
    <row r="32" spans="2:25" ht="13.5" customHeight="1" x14ac:dyDescent="0.15">
      <c r="B32" s="391" t="s">
        <v>125</v>
      </c>
      <c r="C32" s="392"/>
      <c r="D32" s="390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156"/>
    </row>
    <row r="33" spans="2:25" ht="13.5" customHeight="1" x14ac:dyDescent="0.15">
      <c r="B33" s="388">
        <v>41017</v>
      </c>
      <c r="C33" s="389"/>
      <c r="D33" s="390">
        <v>41023</v>
      </c>
      <c r="E33" s="230">
        <v>4725</v>
      </c>
      <c r="F33" s="254">
        <v>5460</v>
      </c>
      <c r="G33" s="269">
        <v>4919.4369166954712</v>
      </c>
      <c r="H33" s="254">
        <v>610.5</v>
      </c>
      <c r="I33" s="254">
        <v>1365</v>
      </c>
      <c r="J33" s="254">
        <v>1680</v>
      </c>
      <c r="K33" s="254">
        <v>1500.8681423769806</v>
      </c>
      <c r="L33" s="254">
        <v>15133.3</v>
      </c>
      <c r="M33" s="254">
        <v>1995</v>
      </c>
      <c r="N33" s="254">
        <v>2310</v>
      </c>
      <c r="O33" s="254">
        <v>2140.3565928777666</v>
      </c>
      <c r="P33" s="254">
        <v>5318.6</v>
      </c>
      <c r="Q33" s="254">
        <v>1995</v>
      </c>
      <c r="R33" s="254">
        <v>2520</v>
      </c>
      <c r="S33" s="254">
        <v>2331.9484040775405</v>
      </c>
      <c r="T33" s="254">
        <v>5542.4</v>
      </c>
      <c r="U33" s="254">
        <v>1995</v>
      </c>
      <c r="V33" s="254">
        <v>2520</v>
      </c>
      <c r="W33" s="254">
        <v>2349.4751657112142</v>
      </c>
      <c r="X33" s="254">
        <v>5334.2</v>
      </c>
      <c r="Y33" s="156"/>
    </row>
    <row r="34" spans="2:25" ht="13.5" customHeight="1" x14ac:dyDescent="0.15">
      <c r="B34" s="391" t="s">
        <v>126</v>
      </c>
      <c r="C34" s="392"/>
      <c r="D34" s="390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156"/>
    </row>
    <row r="35" spans="2:25" ht="13.5" customHeight="1" x14ac:dyDescent="0.15">
      <c r="B35" s="388">
        <v>41024</v>
      </c>
      <c r="C35" s="389"/>
      <c r="D35" s="390">
        <v>41030</v>
      </c>
      <c r="E35" s="254">
        <v>4900.3500000000004</v>
      </c>
      <c r="F35" s="254">
        <v>4900.3500000000004</v>
      </c>
      <c r="G35" s="254">
        <v>4900.3534426229517</v>
      </c>
      <c r="H35" s="254">
        <v>930.8</v>
      </c>
      <c r="I35" s="254">
        <v>1365</v>
      </c>
      <c r="J35" s="254">
        <v>1764</v>
      </c>
      <c r="K35" s="254">
        <v>1534.0068620050781</v>
      </c>
      <c r="L35" s="254">
        <v>24011.3</v>
      </c>
      <c r="M35" s="254">
        <v>1995</v>
      </c>
      <c r="N35" s="254">
        <v>2415</v>
      </c>
      <c r="O35" s="254">
        <v>2180.1270439292252</v>
      </c>
      <c r="P35" s="254">
        <v>7697.2</v>
      </c>
      <c r="Q35" s="254">
        <v>1995</v>
      </c>
      <c r="R35" s="254">
        <v>2520</v>
      </c>
      <c r="S35" s="254">
        <v>2277.4234732774257</v>
      </c>
      <c r="T35" s="254">
        <v>8333.4</v>
      </c>
      <c r="U35" s="254">
        <v>1995</v>
      </c>
      <c r="V35" s="254">
        <v>2520</v>
      </c>
      <c r="W35" s="254">
        <v>2287.2611677547129</v>
      </c>
      <c r="X35" s="254">
        <v>7628.7</v>
      </c>
      <c r="Y35" s="156"/>
    </row>
    <row r="36" spans="2:25" ht="13.5" customHeight="1" x14ac:dyDescent="0.15">
      <c r="B36" s="391" t="s">
        <v>127</v>
      </c>
      <c r="C36" s="392"/>
      <c r="D36" s="390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156"/>
    </row>
    <row r="37" spans="2:25" ht="13.5" customHeight="1" x14ac:dyDescent="0.15">
      <c r="B37" s="393"/>
      <c r="C37" s="394"/>
      <c r="D37" s="395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156"/>
    </row>
    <row r="38" spans="2:25" ht="3.75" customHeight="1" x14ac:dyDescent="0.15"/>
    <row r="39" spans="2:25" ht="13.5" customHeight="1" x14ac:dyDescent="0.15">
      <c r="B39" s="158"/>
    </row>
    <row r="40" spans="2:25" ht="13.5" customHeight="1" x14ac:dyDescent="0.15">
      <c r="B40" s="15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349"/>
      <c r="Y40" s="156"/>
    </row>
    <row r="41" spans="2:25" ht="13.5" customHeight="1" x14ac:dyDescent="0.15">
      <c r="B41" s="158"/>
      <c r="X41" s="349"/>
      <c r="Y41" s="156"/>
    </row>
    <row r="42" spans="2:25" ht="13.5" customHeight="1" x14ac:dyDescent="0.15">
      <c r="B42" s="158"/>
      <c r="X42" s="349"/>
      <c r="Y42" s="156"/>
    </row>
    <row r="43" spans="2:25" x14ac:dyDescent="0.15">
      <c r="X43" s="349"/>
      <c r="Y43" s="156"/>
    </row>
    <row r="44" spans="2:25" x14ac:dyDescent="0.15">
      <c r="X44" s="349"/>
      <c r="Y44" s="156"/>
    </row>
    <row r="45" spans="2:25" x14ac:dyDescent="0.15">
      <c r="X45" s="349"/>
      <c r="Y45" s="156"/>
    </row>
    <row r="46" spans="2:25" x14ac:dyDescent="0.15">
      <c r="X46" s="349"/>
      <c r="Y46" s="156"/>
    </row>
    <row r="47" spans="2:25" x14ac:dyDescent="0.15">
      <c r="X47" s="349"/>
      <c r="Y47" s="156"/>
    </row>
    <row r="48" spans="2:25" x14ac:dyDescent="0.15">
      <c r="X48" s="349"/>
      <c r="Y48" s="156"/>
    </row>
    <row r="49" spans="24:25" x14ac:dyDescent="0.15">
      <c r="X49" s="349"/>
      <c r="Y49" s="156"/>
    </row>
    <row r="50" spans="24:25" x14ac:dyDescent="0.15">
      <c r="X50" s="349"/>
      <c r="Y50" s="156"/>
    </row>
    <row r="51" spans="24:25" x14ac:dyDescent="0.15">
      <c r="X51" s="349"/>
      <c r="Y51" s="156"/>
    </row>
  </sheetData>
  <phoneticPr fontId="6"/>
  <conditionalFormatting sqref="B37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9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5.5" style="157" customWidth="1"/>
    <col min="3" max="3" width="2.875" style="157" customWidth="1"/>
    <col min="4" max="4" width="6.125" style="157" customWidth="1"/>
    <col min="5" max="7" width="5.875" style="157" customWidth="1"/>
    <col min="8" max="8" width="7.625" style="157" customWidth="1"/>
    <col min="9" max="11" width="5.875" style="157" customWidth="1"/>
    <col min="12" max="12" width="7.625" style="157" customWidth="1"/>
    <col min="13" max="15" width="5.875" style="157" customWidth="1"/>
    <col min="16" max="16" width="7.75" style="157" customWidth="1"/>
    <col min="17" max="19" width="5.875" style="157" customWidth="1"/>
    <col min="20" max="20" width="8.125" style="157" customWidth="1"/>
    <col min="21" max="16384" width="7.5" style="157"/>
  </cols>
  <sheetData>
    <row r="1" spans="2:26" ht="15" customHeight="1" x14ac:dyDescent="0.15">
      <c r="B1" s="364"/>
      <c r="C1" s="364"/>
      <c r="D1" s="364"/>
    </row>
    <row r="2" spans="2:26" ht="12.75" customHeight="1" x14ac:dyDescent="0.15">
      <c r="B2" s="157" t="str">
        <f>近和32!B2</f>
        <v>(2)和牛チルド「3」の品目別価格　（つづき）</v>
      </c>
      <c r="C2" s="333"/>
      <c r="D2" s="333"/>
    </row>
    <row r="3" spans="2:26" ht="12.75" customHeight="1" x14ac:dyDescent="0.15">
      <c r="B3" s="333"/>
      <c r="C3" s="333"/>
      <c r="D3" s="333"/>
      <c r="T3" s="158" t="s">
        <v>84</v>
      </c>
      <c r="V3" s="156"/>
    </row>
    <row r="4" spans="2:26" ht="3.75" customHeight="1" x14ac:dyDescent="0.15">
      <c r="B4" s="156"/>
      <c r="C4" s="156"/>
      <c r="D4" s="156"/>
      <c r="E4" s="156"/>
      <c r="F4" s="156"/>
      <c r="G4" s="156"/>
      <c r="H4" s="156"/>
      <c r="I4" s="156"/>
      <c r="J4" s="156"/>
      <c r="V4" s="156"/>
    </row>
    <row r="5" spans="2:26" ht="13.5" customHeight="1" x14ac:dyDescent="0.15">
      <c r="B5" s="159"/>
      <c r="C5" s="340" t="s">
        <v>255</v>
      </c>
      <c r="D5" s="339"/>
      <c r="E5" s="365" t="s">
        <v>289</v>
      </c>
      <c r="F5" s="366"/>
      <c r="G5" s="366"/>
      <c r="H5" s="367"/>
      <c r="I5" s="365" t="s">
        <v>290</v>
      </c>
      <c r="J5" s="366"/>
      <c r="K5" s="366"/>
      <c r="L5" s="367"/>
      <c r="M5" s="365" t="s">
        <v>291</v>
      </c>
      <c r="N5" s="366"/>
      <c r="O5" s="366"/>
      <c r="P5" s="367"/>
      <c r="Q5" s="365" t="s">
        <v>292</v>
      </c>
      <c r="R5" s="366"/>
      <c r="S5" s="366"/>
      <c r="T5" s="367"/>
      <c r="V5" s="177"/>
      <c r="W5" s="177"/>
      <c r="X5" s="177"/>
      <c r="Y5" s="177"/>
      <c r="Z5" s="177"/>
    </row>
    <row r="6" spans="2:26" ht="13.5" customHeight="1" x14ac:dyDescent="0.15">
      <c r="B6" s="343" t="s">
        <v>273</v>
      </c>
      <c r="C6" s="368"/>
      <c r="D6" s="369"/>
      <c r="E6" s="370" t="s">
        <v>274</v>
      </c>
      <c r="F6" s="396" t="s">
        <v>170</v>
      </c>
      <c r="G6" s="370" t="s">
        <v>275</v>
      </c>
      <c r="H6" s="397" t="s">
        <v>95</v>
      </c>
      <c r="I6" s="370" t="s">
        <v>274</v>
      </c>
      <c r="J6" s="396" t="s">
        <v>170</v>
      </c>
      <c r="K6" s="370" t="s">
        <v>275</v>
      </c>
      <c r="L6" s="397" t="s">
        <v>95</v>
      </c>
      <c r="M6" s="370" t="s">
        <v>274</v>
      </c>
      <c r="N6" s="396" t="s">
        <v>170</v>
      </c>
      <c r="O6" s="370" t="s">
        <v>275</v>
      </c>
      <c r="P6" s="397" t="s">
        <v>95</v>
      </c>
      <c r="Q6" s="370" t="s">
        <v>274</v>
      </c>
      <c r="R6" s="396" t="s">
        <v>170</v>
      </c>
      <c r="S6" s="370" t="s">
        <v>275</v>
      </c>
      <c r="T6" s="397" t="s">
        <v>95</v>
      </c>
      <c r="V6" s="177"/>
      <c r="W6" s="177"/>
      <c r="X6" s="177"/>
      <c r="Y6" s="177"/>
      <c r="Z6" s="177"/>
    </row>
    <row r="7" spans="2:26" ht="13.5" customHeight="1" x14ac:dyDescent="0.15">
      <c r="B7" s="172"/>
      <c r="C7" s="173"/>
      <c r="D7" s="173"/>
      <c r="E7" s="371"/>
      <c r="F7" s="398"/>
      <c r="G7" s="371" t="s">
        <v>276</v>
      </c>
      <c r="H7" s="399"/>
      <c r="I7" s="371"/>
      <c r="J7" s="398"/>
      <c r="K7" s="371" t="s">
        <v>276</v>
      </c>
      <c r="L7" s="399"/>
      <c r="M7" s="371"/>
      <c r="N7" s="398"/>
      <c r="O7" s="371" t="s">
        <v>276</v>
      </c>
      <c r="P7" s="399"/>
      <c r="Q7" s="371"/>
      <c r="R7" s="398"/>
      <c r="S7" s="371" t="s">
        <v>276</v>
      </c>
      <c r="T7" s="399"/>
      <c r="V7" s="177"/>
      <c r="W7" s="177"/>
      <c r="X7" s="177"/>
      <c r="Y7" s="177"/>
      <c r="Z7" s="177"/>
    </row>
    <row r="8" spans="2:26" ht="13.5" customHeight="1" x14ac:dyDescent="0.15">
      <c r="B8" s="181" t="s">
        <v>0</v>
      </c>
      <c r="C8" s="334">
        <v>19</v>
      </c>
      <c r="E8" s="348">
        <v>1943</v>
      </c>
      <c r="F8" s="349">
        <v>2678</v>
      </c>
      <c r="G8" s="348">
        <v>2293</v>
      </c>
      <c r="H8" s="350">
        <v>154260</v>
      </c>
      <c r="I8" s="348">
        <v>1103</v>
      </c>
      <c r="J8" s="349">
        <v>1628</v>
      </c>
      <c r="K8" s="348">
        <v>1372</v>
      </c>
      <c r="L8" s="350">
        <v>252503</v>
      </c>
      <c r="M8" s="348">
        <v>2205</v>
      </c>
      <c r="N8" s="349">
        <v>2835</v>
      </c>
      <c r="O8" s="348">
        <v>2494</v>
      </c>
      <c r="P8" s="350">
        <v>448066</v>
      </c>
      <c r="Q8" s="348">
        <v>2667</v>
      </c>
      <c r="R8" s="349">
        <v>3255</v>
      </c>
      <c r="S8" s="348">
        <v>2999</v>
      </c>
      <c r="T8" s="350">
        <v>1372220</v>
      </c>
      <c r="V8" s="177"/>
      <c r="W8" s="177"/>
      <c r="X8" s="177"/>
      <c r="Y8" s="177"/>
      <c r="Z8" s="177"/>
    </row>
    <row r="9" spans="2:26" ht="13.5" customHeight="1" x14ac:dyDescent="0.15">
      <c r="B9" s="181"/>
      <c r="C9" s="334">
        <v>20</v>
      </c>
      <c r="D9" s="156"/>
      <c r="E9" s="348">
        <v>1680</v>
      </c>
      <c r="F9" s="349">
        <v>2625</v>
      </c>
      <c r="G9" s="348">
        <v>2172</v>
      </c>
      <c r="H9" s="350">
        <v>157697</v>
      </c>
      <c r="I9" s="348">
        <v>1050</v>
      </c>
      <c r="J9" s="349">
        <v>1575</v>
      </c>
      <c r="K9" s="348">
        <v>1384</v>
      </c>
      <c r="L9" s="350">
        <v>271935</v>
      </c>
      <c r="M9" s="348">
        <v>1890</v>
      </c>
      <c r="N9" s="349">
        <v>2783</v>
      </c>
      <c r="O9" s="348">
        <v>2356</v>
      </c>
      <c r="P9" s="350">
        <v>486115</v>
      </c>
      <c r="Q9" s="348">
        <v>2100</v>
      </c>
      <c r="R9" s="349">
        <v>3150</v>
      </c>
      <c r="S9" s="348">
        <v>2694</v>
      </c>
      <c r="T9" s="350">
        <v>1053517</v>
      </c>
      <c r="V9" s="177"/>
      <c r="W9" s="177"/>
      <c r="X9" s="177"/>
      <c r="Y9" s="177"/>
      <c r="Z9" s="177"/>
    </row>
    <row r="10" spans="2:26" ht="13.5" customHeight="1" x14ac:dyDescent="0.15">
      <c r="B10" s="181"/>
      <c r="C10" s="334">
        <v>21</v>
      </c>
      <c r="D10" s="156"/>
      <c r="E10" s="348">
        <v>1785</v>
      </c>
      <c r="F10" s="349">
        <v>2520</v>
      </c>
      <c r="G10" s="348">
        <v>2065</v>
      </c>
      <c r="H10" s="350">
        <v>159075</v>
      </c>
      <c r="I10" s="348">
        <v>945</v>
      </c>
      <c r="J10" s="349">
        <v>1575</v>
      </c>
      <c r="K10" s="348">
        <v>1341</v>
      </c>
      <c r="L10" s="350">
        <v>274882</v>
      </c>
      <c r="M10" s="348">
        <v>1890</v>
      </c>
      <c r="N10" s="349">
        <v>2730</v>
      </c>
      <c r="O10" s="348">
        <v>2201</v>
      </c>
      <c r="P10" s="350">
        <v>496820</v>
      </c>
      <c r="Q10" s="348">
        <v>1995</v>
      </c>
      <c r="R10" s="349">
        <v>2835</v>
      </c>
      <c r="S10" s="348">
        <v>2475</v>
      </c>
      <c r="T10" s="350">
        <v>967057</v>
      </c>
      <c r="V10" s="349"/>
      <c r="W10" s="156"/>
      <c r="X10" s="156"/>
      <c r="Y10" s="156"/>
      <c r="Z10" s="156"/>
    </row>
    <row r="11" spans="2:26" ht="13.5" customHeight="1" x14ac:dyDescent="0.15">
      <c r="B11" s="181"/>
      <c r="C11" s="334">
        <v>22</v>
      </c>
      <c r="D11" s="184"/>
      <c r="E11" s="348">
        <v>1575</v>
      </c>
      <c r="F11" s="348">
        <v>2310</v>
      </c>
      <c r="G11" s="348">
        <v>2001</v>
      </c>
      <c r="H11" s="348">
        <v>175961</v>
      </c>
      <c r="I11" s="348">
        <v>1050</v>
      </c>
      <c r="J11" s="348">
        <v>1523</v>
      </c>
      <c r="K11" s="348">
        <v>1275</v>
      </c>
      <c r="L11" s="348">
        <v>286746</v>
      </c>
      <c r="M11" s="348">
        <v>1785</v>
      </c>
      <c r="N11" s="348">
        <v>2520</v>
      </c>
      <c r="O11" s="348">
        <v>2163</v>
      </c>
      <c r="P11" s="348">
        <v>630879</v>
      </c>
      <c r="Q11" s="348">
        <v>2100</v>
      </c>
      <c r="R11" s="348">
        <v>2756</v>
      </c>
      <c r="S11" s="348">
        <v>2465</v>
      </c>
      <c r="T11" s="350">
        <v>1003770</v>
      </c>
      <c r="V11" s="177"/>
      <c r="W11" s="177"/>
      <c r="X11" s="177"/>
      <c r="Y11" s="177"/>
      <c r="Z11" s="177"/>
    </row>
    <row r="12" spans="2:26" ht="13.5" customHeight="1" x14ac:dyDescent="0.15">
      <c r="B12" s="351"/>
      <c r="C12" s="311">
        <v>23</v>
      </c>
      <c r="D12" s="185"/>
      <c r="E12" s="186">
        <v>1785</v>
      </c>
      <c r="F12" s="186">
        <v>2383.8150000000005</v>
      </c>
      <c r="G12" s="187">
        <v>2046.433230475491</v>
      </c>
      <c r="H12" s="186">
        <v>157003.29999999999</v>
      </c>
      <c r="I12" s="186">
        <v>1102.5</v>
      </c>
      <c r="J12" s="186">
        <v>1575</v>
      </c>
      <c r="K12" s="186">
        <v>1327.919893495221</v>
      </c>
      <c r="L12" s="187">
        <v>255652.00000000003</v>
      </c>
      <c r="M12" s="186">
        <v>1900</v>
      </c>
      <c r="N12" s="186">
        <v>2400</v>
      </c>
      <c r="O12" s="186">
        <v>2106.855081345584</v>
      </c>
      <c r="P12" s="186">
        <v>571331.60000000009</v>
      </c>
      <c r="Q12" s="186">
        <v>2079.7350000000001</v>
      </c>
      <c r="R12" s="186">
        <v>2677.5</v>
      </c>
      <c r="S12" s="186">
        <v>2444.2656950403907</v>
      </c>
      <c r="T12" s="187">
        <v>853057.10000000021</v>
      </c>
      <c r="V12" s="177"/>
      <c r="W12" s="177"/>
      <c r="X12" s="177"/>
      <c r="Y12" s="177"/>
      <c r="Z12" s="177"/>
    </row>
    <row r="13" spans="2:26" ht="13.5" customHeight="1" x14ac:dyDescent="0.15">
      <c r="B13" s="181" t="s">
        <v>293</v>
      </c>
      <c r="C13" s="334">
        <v>4</v>
      </c>
      <c r="D13" s="184" t="s">
        <v>294</v>
      </c>
      <c r="E13" s="348">
        <v>1890</v>
      </c>
      <c r="F13" s="348">
        <v>2258.34</v>
      </c>
      <c r="G13" s="348">
        <v>2047.3510926182148</v>
      </c>
      <c r="H13" s="348">
        <v>12230.2</v>
      </c>
      <c r="I13" s="348">
        <v>1207.5</v>
      </c>
      <c r="J13" s="348">
        <v>1470</v>
      </c>
      <c r="K13" s="348">
        <v>1342.1791152048568</v>
      </c>
      <c r="L13" s="348">
        <v>19408.3</v>
      </c>
      <c r="M13" s="348">
        <v>2100</v>
      </c>
      <c r="N13" s="348">
        <v>2415</v>
      </c>
      <c r="O13" s="348">
        <v>2220.8178283691714</v>
      </c>
      <c r="P13" s="348">
        <v>43920.6</v>
      </c>
      <c r="Q13" s="348">
        <v>2257.5</v>
      </c>
      <c r="R13" s="348">
        <v>2625</v>
      </c>
      <c r="S13" s="348">
        <v>2469.6541055283833</v>
      </c>
      <c r="T13" s="350">
        <v>64673.5</v>
      </c>
      <c r="V13" s="156"/>
      <c r="W13" s="156"/>
      <c r="X13" s="156"/>
      <c r="Y13" s="156"/>
      <c r="Z13" s="156"/>
    </row>
    <row r="14" spans="2:26" ht="13.5" customHeight="1" x14ac:dyDescent="0.15">
      <c r="B14" s="181"/>
      <c r="C14" s="334">
        <v>5</v>
      </c>
      <c r="D14" s="184"/>
      <c r="E14" s="348">
        <v>1995</v>
      </c>
      <c r="F14" s="348">
        <v>2310</v>
      </c>
      <c r="G14" s="348">
        <v>2108.8659728431521</v>
      </c>
      <c r="H14" s="348">
        <v>12374.6</v>
      </c>
      <c r="I14" s="348">
        <v>1113</v>
      </c>
      <c r="J14" s="348">
        <v>1417.5</v>
      </c>
      <c r="K14" s="348">
        <v>1294.2709941356181</v>
      </c>
      <c r="L14" s="348">
        <v>20237.099999999999</v>
      </c>
      <c r="M14" s="348">
        <v>2100</v>
      </c>
      <c r="N14" s="348">
        <v>2415</v>
      </c>
      <c r="O14" s="348">
        <v>2255.1339025205516</v>
      </c>
      <c r="P14" s="348">
        <v>44166.8</v>
      </c>
      <c r="Q14" s="348">
        <v>2278.5</v>
      </c>
      <c r="R14" s="348">
        <v>2625</v>
      </c>
      <c r="S14" s="348">
        <v>2466.6625084082434</v>
      </c>
      <c r="T14" s="350">
        <v>64014.400000000001</v>
      </c>
    </row>
    <row r="15" spans="2:26" ht="13.5" customHeight="1" x14ac:dyDescent="0.15">
      <c r="B15" s="181"/>
      <c r="C15" s="334">
        <v>6</v>
      </c>
      <c r="D15" s="184"/>
      <c r="E15" s="348">
        <v>1890</v>
      </c>
      <c r="F15" s="348">
        <v>2310</v>
      </c>
      <c r="G15" s="348">
        <v>2065.5987731014134</v>
      </c>
      <c r="H15" s="348">
        <v>12201.399999999998</v>
      </c>
      <c r="I15" s="348">
        <v>1260</v>
      </c>
      <c r="J15" s="348">
        <v>1470</v>
      </c>
      <c r="K15" s="348">
        <v>1325.6624294857202</v>
      </c>
      <c r="L15" s="348">
        <v>21075.599999999999</v>
      </c>
      <c r="M15" s="348">
        <v>1995</v>
      </c>
      <c r="N15" s="348">
        <v>2425.5</v>
      </c>
      <c r="O15" s="348">
        <v>2215.9020801572656</v>
      </c>
      <c r="P15" s="348">
        <v>36412.400000000001</v>
      </c>
      <c r="Q15" s="348">
        <v>2142</v>
      </c>
      <c r="R15" s="348">
        <v>2535.75</v>
      </c>
      <c r="S15" s="348">
        <v>2374.9230208265431</v>
      </c>
      <c r="T15" s="350">
        <v>62409.7</v>
      </c>
    </row>
    <row r="16" spans="2:26" ht="13.5" customHeight="1" x14ac:dyDescent="0.15">
      <c r="B16" s="181"/>
      <c r="C16" s="334">
        <v>7</v>
      </c>
      <c r="D16" s="184"/>
      <c r="E16" s="348">
        <v>1785</v>
      </c>
      <c r="F16" s="348">
        <v>2383.8150000000005</v>
      </c>
      <c r="G16" s="348">
        <v>2017.1842125912169</v>
      </c>
      <c r="H16" s="348">
        <v>9987.7000000000007</v>
      </c>
      <c r="I16" s="348">
        <v>1155</v>
      </c>
      <c r="J16" s="348">
        <v>1470</v>
      </c>
      <c r="K16" s="348">
        <v>1317.1534778670487</v>
      </c>
      <c r="L16" s="348">
        <v>17278.7</v>
      </c>
      <c r="M16" s="348">
        <v>2100</v>
      </c>
      <c r="N16" s="348">
        <v>2415</v>
      </c>
      <c r="O16" s="348">
        <v>2249.2904636521243</v>
      </c>
      <c r="P16" s="348">
        <v>39942.699999999997</v>
      </c>
      <c r="Q16" s="348">
        <v>2100</v>
      </c>
      <c r="R16" s="348">
        <v>2579.85</v>
      </c>
      <c r="S16" s="348">
        <v>2381.4089230003642</v>
      </c>
      <c r="T16" s="350">
        <v>58003.100000000006</v>
      </c>
    </row>
    <row r="17" spans="2:20" ht="13.5" customHeight="1" x14ac:dyDescent="0.15">
      <c r="B17" s="181"/>
      <c r="C17" s="334">
        <v>8</v>
      </c>
      <c r="D17" s="184"/>
      <c r="E17" s="348">
        <v>1837.5</v>
      </c>
      <c r="F17" s="348">
        <v>2310</v>
      </c>
      <c r="G17" s="348">
        <v>2009.6708339111997</v>
      </c>
      <c r="H17" s="348">
        <v>12476.4</v>
      </c>
      <c r="I17" s="348">
        <v>1102.5</v>
      </c>
      <c r="J17" s="348">
        <v>1470</v>
      </c>
      <c r="K17" s="348">
        <v>1285.6398267762775</v>
      </c>
      <c r="L17" s="348">
        <v>20090.7</v>
      </c>
      <c r="M17" s="348">
        <v>2047.5</v>
      </c>
      <c r="N17" s="348">
        <v>2467.5</v>
      </c>
      <c r="O17" s="348">
        <v>2182.3440763287299</v>
      </c>
      <c r="P17" s="348">
        <v>51059.199999999997</v>
      </c>
      <c r="Q17" s="348">
        <v>2079.7350000000001</v>
      </c>
      <c r="R17" s="348">
        <v>2625</v>
      </c>
      <c r="S17" s="348">
        <v>2379.5277641099283</v>
      </c>
      <c r="T17" s="350">
        <v>75188.700000000012</v>
      </c>
    </row>
    <row r="18" spans="2:20" ht="13.5" customHeight="1" x14ac:dyDescent="0.15">
      <c r="B18" s="181"/>
      <c r="C18" s="334">
        <v>9</v>
      </c>
      <c r="D18" s="184"/>
      <c r="E18" s="348">
        <v>1890</v>
      </c>
      <c r="F18" s="348">
        <v>2257.5</v>
      </c>
      <c r="G18" s="348">
        <v>2041.5914969665612</v>
      </c>
      <c r="H18" s="348">
        <v>11553</v>
      </c>
      <c r="I18" s="348">
        <v>1155</v>
      </c>
      <c r="J18" s="348">
        <v>1449</v>
      </c>
      <c r="K18" s="348">
        <v>1292.9542605650024</v>
      </c>
      <c r="L18" s="348">
        <v>20247.7</v>
      </c>
      <c r="M18" s="348">
        <v>2100</v>
      </c>
      <c r="N18" s="348">
        <v>2520</v>
      </c>
      <c r="O18" s="348">
        <v>2268.6111894508176</v>
      </c>
      <c r="P18" s="348">
        <v>42297.900000000009</v>
      </c>
      <c r="Q18" s="348">
        <v>2224.8450000000003</v>
      </c>
      <c r="R18" s="348">
        <v>2667</v>
      </c>
      <c r="S18" s="348">
        <v>2462.4088180889808</v>
      </c>
      <c r="T18" s="350">
        <v>50535.899999999994</v>
      </c>
    </row>
    <row r="19" spans="2:20" ht="13.5" customHeight="1" x14ac:dyDescent="0.15">
      <c r="B19" s="181"/>
      <c r="C19" s="334">
        <v>10</v>
      </c>
      <c r="D19" s="184"/>
      <c r="E19" s="348">
        <v>1890</v>
      </c>
      <c r="F19" s="348">
        <v>2310</v>
      </c>
      <c r="G19" s="348">
        <v>2046.3515395381387</v>
      </c>
      <c r="H19" s="348">
        <v>9954.7000000000007</v>
      </c>
      <c r="I19" s="348">
        <v>1260</v>
      </c>
      <c r="J19" s="348">
        <v>1501.5</v>
      </c>
      <c r="K19" s="348">
        <v>1364.7221317388835</v>
      </c>
      <c r="L19" s="348">
        <v>17791.300000000003</v>
      </c>
      <c r="M19" s="348">
        <v>2047.5</v>
      </c>
      <c r="N19" s="348">
        <v>2520</v>
      </c>
      <c r="O19" s="348">
        <v>2223.3826907094463</v>
      </c>
      <c r="P19" s="348">
        <v>42977.2</v>
      </c>
      <c r="Q19" s="348">
        <v>2259.6</v>
      </c>
      <c r="R19" s="348">
        <v>2677.5</v>
      </c>
      <c r="S19" s="348">
        <v>2507.820448116719</v>
      </c>
      <c r="T19" s="350">
        <v>58999.4</v>
      </c>
    </row>
    <row r="20" spans="2:20" ht="13.5" customHeight="1" x14ac:dyDescent="0.15">
      <c r="B20" s="181"/>
      <c r="C20" s="334">
        <v>11</v>
      </c>
      <c r="D20" s="184"/>
      <c r="E20" s="348">
        <v>1890</v>
      </c>
      <c r="F20" s="348">
        <v>2315.25</v>
      </c>
      <c r="G20" s="348">
        <v>2084.1841438546621</v>
      </c>
      <c r="H20" s="348">
        <v>12679.3</v>
      </c>
      <c r="I20" s="348">
        <v>1312.5</v>
      </c>
      <c r="J20" s="348">
        <v>1575</v>
      </c>
      <c r="K20" s="348">
        <v>1382.5030547185067</v>
      </c>
      <c r="L20" s="348">
        <v>23772.800000000003</v>
      </c>
      <c r="M20" s="348">
        <v>1995</v>
      </c>
      <c r="N20" s="348">
        <v>2520</v>
      </c>
      <c r="O20" s="348">
        <v>2218.1341451763915</v>
      </c>
      <c r="P20" s="348">
        <v>51771.5</v>
      </c>
      <c r="Q20" s="348">
        <v>2218.65</v>
      </c>
      <c r="R20" s="348">
        <v>2625</v>
      </c>
      <c r="S20" s="348">
        <v>2444.0059214396128</v>
      </c>
      <c r="T20" s="350">
        <v>76490.800000000017</v>
      </c>
    </row>
    <row r="21" spans="2:20" ht="13.5" customHeight="1" x14ac:dyDescent="0.15">
      <c r="B21" s="181"/>
      <c r="C21" s="334">
        <v>12</v>
      </c>
      <c r="D21" s="184"/>
      <c r="E21" s="348">
        <v>1890</v>
      </c>
      <c r="F21" s="348">
        <v>2310</v>
      </c>
      <c r="G21" s="348">
        <v>2084.3386143657667</v>
      </c>
      <c r="H21" s="348">
        <v>12744.8</v>
      </c>
      <c r="I21" s="348">
        <v>1260</v>
      </c>
      <c r="J21" s="348">
        <v>1543.5</v>
      </c>
      <c r="K21" s="348">
        <v>1361.6085854707419</v>
      </c>
      <c r="L21" s="348">
        <v>17636.400000000001</v>
      </c>
      <c r="M21" s="348">
        <v>1995</v>
      </c>
      <c r="N21" s="348">
        <v>2467.5</v>
      </c>
      <c r="O21" s="348">
        <v>2197.86259273831</v>
      </c>
      <c r="P21" s="348">
        <v>57151.1</v>
      </c>
      <c r="Q21" s="348">
        <v>2257.5</v>
      </c>
      <c r="R21" s="348">
        <v>2625</v>
      </c>
      <c r="S21" s="348">
        <v>2482.8289224222322</v>
      </c>
      <c r="T21" s="350">
        <v>91688.500000000015</v>
      </c>
    </row>
    <row r="22" spans="2:20" ht="13.5" customHeight="1" x14ac:dyDescent="0.15">
      <c r="B22" s="181" t="s">
        <v>295</v>
      </c>
      <c r="C22" s="334">
        <v>1</v>
      </c>
      <c r="D22" s="184" t="s">
        <v>294</v>
      </c>
      <c r="E22" s="348">
        <v>1837.5</v>
      </c>
      <c r="F22" s="348">
        <v>2310</v>
      </c>
      <c r="G22" s="348">
        <v>2044.3107091945831</v>
      </c>
      <c r="H22" s="348">
        <v>14450.599999999999</v>
      </c>
      <c r="I22" s="348">
        <v>1260</v>
      </c>
      <c r="J22" s="348">
        <v>1522.5</v>
      </c>
      <c r="K22" s="348">
        <v>1343.2325090270645</v>
      </c>
      <c r="L22" s="348">
        <v>20793</v>
      </c>
      <c r="M22" s="348">
        <v>1890</v>
      </c>
      <c r="N22" s="348">
        <v>2401.0349999999999</v>
      </c>
      <c r="O22" s="348">
        <v>2095.7657338032291</v>
      </c>
      <c r="P22" s="348">
        <v>52668.600000000006</v>
      </c>
      <c r="Q22" s="348">
        <v>2152.5</v>
      </c>
      <c r="R22" s="348">
        <v>2590.35</v>
      </c>
      <c r="S22" s="348">
        <v>2402.7631961744887</v>
      </c>
      <c r="T22" s="350">
        <v>57836.2</v>
      </c>
    </row>
    <row r="23" spans="2:20" ht="13.5" customHeight="1" x14ac:dyDescent="0.15">
      <c r="B23" s="181"/>
      <c r="C23" s="334">
        <v>2</v>
      </c>
      <c r="D23" s="184"/>
      <c r="E23" s="348">
        <v>1890</v>
      </c>
      <c r="F23" s="348">
        <v>2310</v>
      </c>
      <c r="G23" s="348">
        <v>2039.1843374854786</v>
      </c>
      <c r="H23" s="348">
        <v>12984.1</v>
      </c>
      <c r="I23" s="348">
        <v>1260</v>
      </c>
      <c r="J23" s="348">
        <v>1501.5</v>
      </c>
      <c r="K23" s="348">
        <v>1344.5881314023311</v>
      </c>
      <c r="L23" s="348">
        <v>24371.7</v>
      </c>
      <c r="M23" s="348">
        <v>1890</v>
      </c>
      <c r="N23" s="348">
        <v>2362.5</v>
      </c>
      <c r="O23" s="348">
        <v>2127.938603838606</v>
      </c>
      <c r="P23" s="348">
        <v>39496.699999999997</v>
      </c>
      <c r="Q23" s="348">
        <v>2205</v>
      </c>
      <c r="R23" s="348">
        <v>2520</v>
      </c>
      <c r="S23" s="348">
        <v>2368.0882857614256</v>
      </c>
      <c r="T23" s="350">
        <v>68591.799999999988</v>
      </c>
    </row>
    <row r="24" spans="2:20" ht="13.5" customHeight="1" x14ac:dyDescent="0.15">
      <c r="B24" s="181"/>
      <c r="C24" s="334">
        <v>3</v>
      </c>
      <c r="D24" s="184"/>
      <c r="E24" s="348">
        <v>1942.5</v>
      </c>
      <c r="F24" s="348">
        <v>2310</v>
      </c>
      <c r="G24" s="348">
        <v>2065.6627434519814</v>
      </c>
      <c r="H24" s="348">
        <v>13960.699999999999</v>
      </c>
      <c r="I24" s="348">
        <v>1312.5</v>
      </c>
      <c r="J24" s="348">
        <v>1501.5</v>
      </c>
      <c r="K24" s="348">
        <v>1376.4433980544898</v>
      </c>
      <c r="L24" s="348">
        <v>19673</v>
      </c>
      <c r="M24" s="348">
        <v>2047.5</v>
      </c>
      <c r="N24" s="348">
        <v>2415</v>
      </c>
      <c r="O24" s="348">
        <v>2171.6650161440607</v>
      </c>
      <c r="P24" s="348">
        <v>33159.800000000003</v>
      </c>
      <c r="Q24" s="348">
        <v>2205</v>
      </c>
      <c r="R24" s="348">
        <v>2480.1</v>
      </c>
      <c r="S24" s="348">
        <v>2368.3492429108933</v>
      </c>
      <c r="T24" s="350">
        <v>53504.80000000001</v>
      </c>
    </row>
    <row r="25" spans="2:20" ht="13.5" customHeight="1" x14ac:dyDescent="0.15">
      <c r="B25" s="351"/>
      <c r="C25" s="311">
        <v>4</v>
      </c>
      <c r="D25" s="185"/>
      <c r="E25" s="352">
        <v>1942.5</v>
      </c>
      <c r="F25" s="352">
        <v>2310</v>
      </c>
      <c r="G25" s="353">
        <v>2086.6161770101317</v>
      </c>
      <c r="H25" s="352">
        <v>25803.8</v>
      </c>
      <c r="I25" s="352">
        <v>1312.5</v>
      </c>
      <c r="J25" s="352">
        <v>1522.5</v>
      </c>
      <c r="K25" s="352">
        <v>1388.1243410534503</v>
      </c>
      <c r="L25" s="352">
        <v>30542.600000000002</v>
      </c>
      <c r="M25" s="352">
        <v>1890</v>
      </c>
      <c r="N25" s="352">
        <v>2415</v>
      </c>
      <c r="O25" s="352">
        <v>2152.42223341114</v>
      </c>
      <c r="P25" s="352">
        <v>37387.9</v>
      </c>
      <c r="Q25" s="352">
        <v>2205</v>
      </c>
      <c r="R25" s="352">
        <v>2520</v>
      </c>
      <c r="S25" s="352">
        <v>2342.9662928203766</v>
      </c>
      <c r="T25" s="353">
        <v>156897.20000000001</v>
      </c>
    </row>
    <row r="26" spans="2:20" ht="13.5" customHeight="1" x14ac:dyDescent="0.15">
      <c r="B26" s="382"/>
      <c r="C26" s="383"/>
      <c r="D26" s="384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</row>
    <row r="27" spans="2:20" ht="13.5" customHeight="1" x14ac:dyDescent="0.15">
      <c r="B27" s="385"/>
      <c r="C27" s="383"/>
      <c r="D27" s="386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8"/>
      <c r="S27" s="348"/>
      <c r="T27" s="348"/>
    </row>
    <row r="28" spans="2:20" ht="13.5" customHeight="1" x14ac:dyDescent="0.15">
      <c r="B28" s="387" t="s">
        <v>123</v>
      </c>
      <c r="C28" s="383"/>
      <c r="D28" s="384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</row>
    <row r="29" spans="2:20" ht="13.5" customHeight="1" x14ac:dyDescent="0.15">
      <c r="B29" s="388">
        <v>41003</v>
      </c>
      <c r="C29" s="389"/>
      <c r="D29" s="390">
        <v>41009</v>
      </c>
      <c r="E29" s="348">
        <v>1942.5</v>
      </c>
      <c r="F29" s="348">
        <v>2310</v>
      </c>
      <c r="G29" s="348">
        <v>2073.4014176792953</v>
      </c>
      <c r="H29" s="348">
        <v>5781.8</v>
      </c>
      <c r="I29" s="348">
        <v>1312.5</v>
      </c>
      <c r="J29" s="348">
        <v>1470</v>
      </c>
      <c r="K29" s="348">
        <v>1384.7036199095016</v>
      </c>
      <c r="L29" s="348">
        <v>6989.7</v>
      </c>
      <c r="M29" s="348">
        <v>2047.5</v>
      </c>
      <c r="N29" s="348">
        <v>2415</v>
      </c>
      <c r="O29" s="348">
        <v>2161.2431060390695</v>
      </c>
      <c r="P29" s="348">
        <v>10410.1</v>
      </c>
      <c r="Q29" s="348">
        <v>2205</v>
      </c>
      <c r="R29" s="348">
        <v>2432.85</v>
      </c>
      <c r="S29" s="348">
        <v>2329.3825533800327</v>
      </c>
      <c r="T29" s="348">
        <v>32344.2</v>
      </c>
    </row>
    <row r="30" spans="2:20" ht="13.5" customHeight="1" x14ac:dyDescent="0.15">
      <c r="B30" s="391" t="s">
        <v>124</v>
      </c>
      <c r="C30" s="392"/>
      <c r="D30" s="390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</row>
    <row r="31" spans="2:20" ht="13.5" customHeight="1" x14ac:dyDescent="0.15">
      <c r="B31" s="388">
        <v>41010</v>
      </c>
      <c r="C31" s="389"/>
      <c r="D31" s="390">
        <v>41016</v>
      </c>
      <c r="E31" s="254">
        <v>1942.5</v>
      </c>
      <c r="F31" s="254">
        <v>2310</v>
      </c>
      <c r="G31" s="254">
        <v>2086.8751057742675</v>
      </c>
      <c r="H31" s="254">
        <v>6627.4</v>
      </c>
      <c r="I31" s="254">
        <v>1312.5</v>
      </c>
      <c r="J31" s="254">
        <v>1470</v>
      </c>
      <c r="K31" s="254">
        <v>1370.664345854922</v>
      </c>
      <c r="L31" s="254">
        <v>7010</v>
      </c>
      <c r="M31" s="254">
        <v>1974</v>
      </c>
      <c r="N31" s="254">
        <v>2362.5</v>
      </c>
      <c r="O31" s="254">
        <v>2147.3447766124368</v>
      </c>
      <c r="P31" s="254">
        <v>10186.799999999999</v>
      </c>
      <c r="Q31" s="254">
        <v>2205</v>
      </c>
      <c r="R31" s="254">
        <v>2467.5</v>
      </c>
      <c r="S31" s="254">
        <v>2328.4079153605021</v>
      </c>
      <c r="T31" s="254">
        <v>34153.1</v>
      </c>
    </row>
    <row r="32" spans="2:20" ht="13.5" customHeight="1" x14ac:dyDescent="0.15">
      <c r="B32" s="391" t="s">
        <v>125</v>
      </c>
      <c r="C32" s="392"/>
      <c r="D32" s="390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</row>
    <row r="33" spans="2:24" ht="13.5" customHeight="1" x14ac:dyDescent="0.15">
      <c r="B33" s="388">
        <v>41017</v>
      </c>
      <c r="C33" s="389"/>
      <c r="D33" s="390">
        <v>41023</v>
      </c>
      <c r="E33" s="254">
        <v>1942.5</v>
      </c>
      <c r="F33" s="254">
        <v>2310</v>
      </c>
      <c r="G33" s="254">
        <v>2084.5220887840437</v>
      </c>
      <c r="H33" s="254">
        <v>5672.6</v>
      </c>
      <c r="I33" s="254">
        <v>1312.5</v>
      </c>
      <c r="J33" s="254">
        <v>1470</v>
      </c>
      <c r="K33" s="254">
        <v>1368.8436858755128</v>
      </c>
      <c r="L33" s="254">
        <v>8467.5</v>
      </c>
      <c r="M33" s="254">
        <v>1890</v>
      </c>
      <c r="N33" s="254">
        <v>2415</v>
      </c>
      <c r="O33" s="254">
        <v>2142.8053142103645</v>
      </c>
      <c r="P33" s="254">
        <v>8667.1</v>
      </c>
      <c r="Q33" s="254">
        <v>2205</v>
      </c>
      <c r="R33" s="254">
        <v>2493.75</v>
      </c>
      <c r="S33" s="254">
        <v>2366.3145120850468</v>
      </c>
      <c r="T33" s="254">
        <v>34369.4</v>
      </c>
    </row>
    <row r="34" spans="2:24" ht="13.5" customHeight="1" x14ac:dyDescent="0.15">
      <c r="B34" s="391" t="s">
        <v>126</v>
      </c>
      <c r="C34" s="392"/>
      <c r="D34" s="390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</row>
    <row r="35" spans="2:24" ht="13.5" customHeight="1" x14ac:dyDescent="0.15">
      <c r="B35" s="388">
        <v>41024</v>
      </c>
      <c r="C35" s="389"/>
      <c r="D35" s="390">
        <v>41030</v>
      </c>
      <c r="E35" s="254">
        <v>1942.5</v>
      </c>
      <c r="F35" s="254">
        <v>2310</v>
      </c>
      <c r="G35" s="254">
        <v>2100.2076124567475</v>
      </c>
      <c r="H35" s="254">
        <v>7722</v>
      </c>
      <c r="I35" s="254">
        <v>1312.5</v>
      </c>
      <c r="J35" s="254">
        <v>1522.5</v>
      </c>
      <c r="K35" s="254">
        <v>1417.149736471667</v>
      </c>
      <c r="L35" s="254">
        <v>8075.4</v>
      </c>
      <c r="M35" s="254">
        <v>1995</v>
      </c>
      <c r="N35" s="254">
        <v>2415</v>
      </c>
      <c r="O35" s="254">
        <v>2160.4761119609052</v>
      </c>
      <c r="P35" s="254">
        <v>8123.9</v>
      </c>
      <c r="Q35" s="254">
        <v>2205</v>
      </c>
      <c r="R35" s="254">
        <v>2520</v>
      </c>
      <c r="S35" s="254">
        <v>2342.7147850078459</v>
      </c>
      <c r="T35" s="254">
        <v>56030.5</v>
      </c>
    </row>
    <row r="36" spans="2:24" ht="13.5" customHeight="1" x14ac:dyDescent="0.15">
      <c r="B36" s="391" t="s">
        <v>127</v>
      </c>
      <c r="C36" s="392"/>
      <c r="D36" s="390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</row>
    <row r="37" spans="2:24" ht="13.5" customHeight="1" x14ac:dyDescent="0.15">
      <c r="B37" s="393"/>
      <c r="C37" s="394"/>
      <c r="D37" s="395"/>
      <c r="E37" s="352"/>
      <c r="F37" s="352"/>
      <c r="G37" s="352"/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</row>
    <row r="38" spans="2:24" ht="3.75" customHeight="1" x14ac:dyDescent="0.15"/>
    <row r="39" spans="2:24" ht="13.5" customHeight="1" x14ac:dyDescent="0.15">
      <c r="B39" s="158"/>
    </row>
    <row r="40" spans="2:24" ht="13.5" customHeight="1" x14ac:dyDescent="0.15">
      <c r="B40" s="15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349"/>
      <c r="U40" s="199"/>
      <c r="V40" s="198"/>
      <c r="W40" s="198"/>
      <c r="X40" s="198"/>
    </row>
    <row r="41" spans="2:24" ht="13.5" customHeight="1" x14ac:dyDescent="0.15">
      <c r="B41" s="158"/>
      <c r="T41" s="349"/>
      <c r="U41" s="156"/>
    </row>
    <row r="42" spans="2:24" ht="13.5" customHeight="1" x14ac:dyDescent="0.15">
      <c r="B42" s="158"/>
      <c r="T42" s="349"/>
      <c r="U42" s="156"/>
    </row>
    <row r="43" spans="2:24" x14ac:dyDescent="0.15">
      <c r="T43" s="349"/>
      <c r="U43" s="156"/>
    </row>
    <row r="44" spans="2:24" x14ac:dyDescent="0.15">
      <c r="T44" s="349"/>
      <c r="U44" s="156"/>
    </row>
    <row r="45" spans="2:24" x14ac:dyDescent="0.15">
      <c r="T45" s="349"/>
      <c r="U45" s="156"/>
    </row>
    <row r="46" spans="2:24" x14ac:dyDescent="0.15">
      <c r="T46" s="349"/>
      <c r="U46" s="156"/>
    </row>
    <row r="47" spans="2:24" x14ac:dyDescent="0.15">
      <c r="T47" s="156"/>
      <c r="U47" s="156"/>
    </row>
    <row r="48" spans="2:24" x14ac:dyDescent="0.15">
      <c r="T48" s="156"/>
      <c r="U48" s="156"/>
    </row>
    <row r="49" spans="20:21" x14ac:dyDescent="0.15">
      <c r="T49" s="156"/>
      <c r="U49" s="156"/>
    </row>
  </sheetData>
  <phoneticPr fontId="6"/>
  <conditionalFormatting sqref="B37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3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7.875" style="157" customWidth="1"/>
    <col min="9" max="11" width="5.875" style="157" customWidth="1"/>
    <col min="12" max="12" width="7.875" style="157" customWidth="1"/>
    <col min="13" max="15" width="5.875" style="157" customWidth="1"/>
    <col min="16" max="16" width="8.125" style="157" customWidth="1"/>
    <col min="17" max="16384" width="7.5" style="157"/>
  </cols>
  <sheetData>
    <row r="1" spans="2:23" ht="15" customHeight="1" x14ac:dyDescent="0.15">
      <c r="B1" s="364"/>
      <c r="C1" s="364"/>
      <c r="D1" s="364"/>
    </row>
    <row r="2" spans="2:23" ht="12.75" customHeight="1" x14ac:dyDescent="0.15">
      <c r="B2" s="157" t="str">
        <f>近和33!B2</f>
        <v>(2)和牛チルド「3」の品目別価格　（つづき）</v>
      </c>
      <c r="C2" s="333"/>
      <c r="D2" s="333"/>
    </row>
    <row r="3" spans="2:23" ht="12.75" customHeight="1" x14ac:dyDescent="0.15">
      <c r="B3" s="333"/>
      <c r="C3" s="333"/>
      <c r="D3" s="333"/>
      <c r="P3" s="158" t="s">
        <v>84</v>
      </c>
    </row>
    <row r="4" spans="2:23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</row>
    <row r="5" spans="2:23" ht="13.5" customHeight="1" x14ac:dyDescent="0.15">
      <c r="B5" s="313"/>
      <c r="C5" s="338" t="s">
        <v>255</v>
      </c>
      <c r="D5" s="339"/>
      <c r="E5" s="340" t="s">
        <v>296</v>
      </c>
      <c r="F5" s="341"/>
      <c r="G5" s="341"/>
      <c r="H5" s="342"/>
      <c r="I5" s="340" t="s">
        <v>297</v>
      </c>
      <c r="J5" s="341"/>
      <c r="K5" s="341"/>
      <c r="L5" s="342"/>
      <c r="M5" s="340" t="s">
        <v>298</v>
      </c>
      <c r="N5" s="341"/>
      <c r="O5" s="341"/>
      <c r="P5" s="342"/>
      <c r="R5" s="177"/>
      <c r="S5" s="177"/>
      <c r="T5" s="177"/>
      <c r="U5" s="177"/>
      <c r="V5" s="156"/>
      <c r="W5" s="156"/>
    </row>
    <row r="6" spans="2:23" ht="13.5" customHeight="1" x14ac:dyDescent="0.15">
      <c r="B6" s="343" t="s">
        <v>258</v>
      </c>
      <c r="C6" s="344"/>
      <c r="D6" s="345"/>
      <c r="E6" s="169" t="s">
        <v>92</v>
      </c>
      <c r="F6" s="170" t="s">
        <v>93</v>
      </c>
      <c r="G6" s="171" t="s">
        <v>94</v>
      </c>
      <c r="H6" s="170" t="s">
        <v>95</v>
      </c>
      <c r="I6" s="169" t="s">
        <v>92</v>
      </c>
      <c r="J6" s="170" t="s">
        <v>93</v>
      </c>
      <c r="K6" s="171" t="s">
        <v>94</v>
      </c>
      <c r="L6" s="170" t="s">
        <v>95</v>
      </c>
      <c r="M6" s="169" t="s">
        <v>92</v>
      </c>
      <c r="N6" s="170" t="s">
        <v>93</v>
      </c>
      <c r="O6" s="171" t="s">
        <v>94</v>
      </c>
      <c r="P6" s="170" t="s">
        <v>95</v>
      </c>
      <c r="R6" s="177"/>
      <c r="S6" s="177"/>
      <c r="T6" s="177"/>
      <c r="U6" s="177"/>
      <c r="V6" s="156"/>
      <c r="W6" s="156"/>
    </row>
    <row r="7" spans="2:23" ht="13.5" customHeight="1" x14ac:dyDescent="0.15">
      <c r="B7" s="172"/>
      <c r="C7" s="173"/>
      <c r="D7" s="185"/>
      <c r="E7" s="174"/>
      <c r="F7" s="175"/>
      <c r="G7" s="176" t="s">
        <v>96</v>
      </c>
      <c r="H7" s="175"/>
      <c r="I7" s="174"/>
      <c r="J7" s="175"/>
      <c r="K7" s="176" t="s">
        <v>96</v>
      </c>
      <c r="L7" s="175"/>
      <c r="M7" s="174"/>
      <c r="N7" s="175"/>
      <c r="O7" s="176" t="s">
        <v>96</v>
      </c>
      <c r="P7" s="175"/>
      <c r="R7" s="177"/>
      <c r="S7" s="177"/>
      <c r="T7" s="177"/>
      <c r="U7" s="177"/>
      <c r="V7" s="156"/>
      <c r="W7" s="156"/>
    </row>
    <row r="8" spans="2:23" ht="13.5" customHeight="1" x14ac:dyDescent="0.15">
      <c r="B8" s="346" t="s">
        <v>0</v>
      </c>
      <c r="C8" s="156">
        <v>19</v>
      </c>
      <c r="D8" s="178" t="s">
        <v>1</v>
      </c>
      <c r="E8" s="347">
        <v>3098</v>
      </c>
      <c r="F8" s="348">
        <v>3360</v>
      </c>
      <c r="G8" s="349">
        <v>3189</v>
      </c>
      <c r="H8" s="348">
        <v>16365</v>
      </c>
      <c r="I8" s="347">
        <v>4515</v>
      </c>
      <c r="J8" s="348">
        <v>5775</v>
      </c>
      <c r="K8" s="349">
        <v>5318</v>
      </c>
      <c r="L8" s="348">
        <v>36127</v>
      </c>
      <c r="M8" s="347">
        <v>5355</v>
      </c>
      <c r="N8" s="348">
        <v>6825</v>
      </c>
      <c r="O8" s="349">
        <v>6086</v>
      </c>
      <c r="P8" s="348">
        <v>101131</v>
      </c>
      <c r="R8" s="177"/>
      <c r="S8" s="177"/>
      <c r="T8" s="177"/>
      <c r="U8" s="177"/>
      <c r="V8" s="156"/>
      <c r="W8" s="156"/>
    </row>
    <row r="9" spans="2:23" ht="13.5" customHeight="1" x14ac:dyDescent="0.15">
      <c r="B9" s="181"/>
      <c r="C9" s="156">
        <v>20</v>
      </c>
      <c r="D9" s="184"/>
      <c r="E9" s="347">
        <v>2100</v>
      </c>
      <c r="F9" s="348">
        <v>3150</v>
      </c>
      <c r="G9" s="349">
        <v>2732</v>
      </c>
      <c r="H9" s="348">
        <v>17602</v>
      </c>
      <c r="I9" s="347">
        <v>3675</v>
      </c>
      <c r="J9" s="348">
        <v>5355</v>
      </c>
      <c r="K9" s="349">
        <v>4454</v>
      </c>
      <c r="L9" s="348">
        <v>26343</v>
      </c>
      <c r="M9" s="347">
        <v>4725</v>
      </c>
      <c r="N9" s="348">
        <v>6615</v>
      </c>
      <c r="O9" s="349">
        <v>5843</v>
      </c>
      <c r="P9" s="348">
        <v>78760</v>
      </c>
      <c r="R9" s="177"/>
      <c r="S9" s="177"/>
      <c r="T9" s="177"/>
      <c r="U9" s="177"/>
      <c r="V9" s="156"/>
      <c r="W9" s="156"/>
    </row>
    <row r="10" spans="2:23" ht="13.5" customHeight="1" x14ac:dyDescent="0.15">
      <c r="B10" s="181"/>
      <c r="C10" s="156">
        <v>21</v>
      </c>
      <c r="D10" s="184"/>
      <c r="E10" s="347">
        <v>1995</v>
      </c>
      <c r="F10" s="348">
        <v>2625</v>
      </c>
      <c r="G10" s="349">
        <v>2296</v>
      </c>
      <c r="H10" s="348">
        <v>9130</v>
      </c>
      <c r="I10" s="347">
        <v>3150</v>
      </c>
      <c r="J10" s="348">
        <v>5250</v>
      </c>
      <c r="K10" s="349">
        <v>4112</v>
      </c>
      <c r="L10" s="348">
        <v>30732</v>
      </c>
      <c r="M10" s="347">
        <v>4410</v>
      </c>
      <c r="N10" s="348">
        <v>6195</v>
      </c>
      <c r="O10" s="349">
        <v>5306</v>
      </c>
      <c r="P10" s="348">
        <v>87662</v>
      </c>
      <c r="R10" s="349"/>
      <c r="S10" s="156"/>
      <c r="T10" s="156"/>
      <c r="U10" s="156"/>
      <c r="V10" s="156"/>
      <c r="W10" s="156"/>
    </row>
    <row r="11" spans="2:23" ht="13.5" customHeight="1" x14ac:dyDescent="0.15">
      <c r="B11" s="181"/>
      <c r="C11" s="156">
        <v>22</v>
      </c>
      <c r="D11" s="184"/>
      <c r="E11" s="257" t="s">
        <v>263</v>
      </c>
      <c r="F11" s="257" t="s">
        <v>263</v>
      </c>
      <c r="G11" s="257" t="s">
        <v>263</v>
      </c>
      <c r="H11" s="348">
        <v>3689</v>
      </c>
      <c r="I11" s="348">
        <v>3360</v>
      </c>
      <c r="J11" s="348">
        <v>5040</v>
      </c>
      <c r="K11" s="348">
        <v>4106</v>
      </c>
      <c r="L11" s="348">
        <v>39328</v>
      </c>
      <c r="M11" s="348">
        <v>4410</v>
      </c>
      <c r="N11" s="348">
        <v>6090</v>
      </c>
      <c r="O11" s="348">
        <v>5144</v>
      </c>
      <c r="P11" s="350">
        <v>100281</v>
      </c>
      <c r="R11" s="177"/>
      <c r="S11" s="177"/>
      <c r="T11" s="177"/>
      <c r="U11" s="177"/>
      <c r="V11" s="177"/>
      <c r="W11" s="156"/>
    </row>
    <row r="12" spans="2:23" ht="13.5" customHeight="1" x14ac:dyDescent="0.15">
      <c r="B12" s="351"/>
      <c r="C12" s="173">
        <v>23</v>
      </c>
      <c r="D12" s="185"/>
      <c r="E12" s="186">
        <v>2152.5</v>
      </c>
      <c r="F12" s="186">
        <v>2940</v>
      </c>
      <c r="G12" s="186">
        <v>2386.94734899174</v>
      </c>
      <c r="H12" s="186">
        <v>9587.7000000000007</v>
      </c>
      <c r="I12" s="186">
        <v>3465</v>
      </c>
      <c r="J12" s="186">
        <v>4830</v>
      </c>
      <c r="K12" s="186">
        <v>4121.4452247085865</v>
      </c>
      <c r="L12" s="186">
        <v>56973.4</v>
      </c>
      <c r="M12" s="186">
        <v>4200</v>
      </c>
      <c r="N12" s="186">
        <v>5596.5</v>
      </c>
      <c r="O12" s="186">
        <v>4803.2643120781368</v>
      </c>
      <c r="P12" s="187">
        <v>119551.8</v>
      </c>
      <c r="R12" s="177"/>
      <c r="S12" s="177"/>
      <c r="T12" s="177"/>
      <c r="U12" s="177"/>
      <c r="V12" s="177"/>
      <c r="W12" s="156"/>
    </row>
    <row r="13" spans="2:23" ht="13.5" customHeight="1" x14ac:dyDescent="0.15">
      <c r="B13" s="181" t="s">
        <v>259</v>
      </c>
      <c r="C13" s="156">
        <v>4</v>
      </c>
      <c r="D13" s="184" t="s">
        <v>299</v>
      </c>
      <c r="E13" s="257">
        <v>2268</v>
      </c>
      <c r="F13" s="257">
        <v>2646</v>
      </c>
      <c r="G13" s="257">
        <v>2408.1964674570527</v>
      </c>
      <c r="H13" s="350">
        <v>1145.3</v>
      </c>
      <c r="I13" s="348">
        <v>3465</v>
      </c>
      <c r="J13" s="348">
        <v>4200</v>
      </c>
      <c r="K13" s="348">
        <v>3837.2339153312596</v>
      </c>
      <c r="L13" s="348">
        <v>2555.8000000000002</v>
      </c>
      <c r="M13" s="348">
        <v>4515</v>
      </c>
      <c r="N13" s="348">
        <v>5250</v>
      </c>
      <c r="O13" s="348">
        <v>4785.7898954437933</v>
      </c>
      <c r="P13" s="348">
        <v>6416.1</v>
      </c>
    </row>
    <row r="14" spans="2:23" ht="13.5" customHeight="1" x14ac:dyDescent="0.15">
      <c r="B14" s="181"/>
      <c r="C14" s="156">
        <v>5</v>
      </c>
      <c r="D14" s="184"/>
      <c r="E14" s="257">
        <v>2205</v>
      </c>
      <c r="F14" s="257">
        <v>2520</v>
      </c>
      <c r="G14" s="257">
        <v>2333.6636318283863</v>
      </c>
      <c r="H14" s="348">
        <v>844.1</v>
      </c>
      <c r="I14" s="348">
        <v>3465</v>
      </c>
      <c r="J14" s="348">
        <v>3990</v>
      </c>
      <c r="K14" s="348">
        <v>3727.4552302444577</v>
      </c>
      <c r="L14" s="348">
        <v>4060.5</v>
      </c>
      <c r="M14" s="348">
        <v>4515</v>
      </c>
      <c r="N14" s="348">
        <v>5250</v>
      </c>
      <c r="O14" s="348">
        <v>4805.9750400301427</v>
      </c>
      <c r="P14" s="348">
        <v>10855.8</v>
      </c>
    </row>
    <row r="15" spans="2:23" ht="13.5" customHeight="1" x14ac:dyDescent="0.15">
      <c r="B15" s="181"/>
      <c r="C15" s="156">
        <v>6</v>
      </c>
      <c r="D15" s="184"/>
      <c r="E15" s="257">
        <v>2205</v>
      </c>
      <c r="F15" s="257">
        <v>2520</v>
      </c>
      <c r="G15" s="257">
        <v>2385.6315997888073</v>
      </c>
      <c r="H15" s="348">
        <v>721.5</v>
      </c>
      <c r="I15" s="350">
        <v>3465</v>
      </c>
      <c r="J15" s="348">
        <v>3990</v>
      </c>
      <c r="K15" s="348">
        <v>3763.3184197197356</v>
      </c>
      <c r="L15" s="348">
        <v>4366.1000000000004</v>
      </c>
      <c r="M15" s="348">
        <v>4515</v>
      </c>
      <c r="N15" s="348">
        <v>5460</v>
      </c>
      <c r="O15" s="348">
        <v>5024.2093237758909</v>
      </c>
      <c r="P15" s="350">
        <v>10465.5</v>
      </c>
    </row>
    <row r="16" spans="2:23" ht="13.5" customHeight="1" x14ac:dyDescent="0.15">
      <c r="B16" s="181"/>
      <c r="C16" s="156">
        <v>7</v>
      </c>
      <c r="D16" s="184"/>
      <c r="E16" s="257">
        <v>2310</v>
      </c>
      <c r="F16" s="257">
        <v>2467.5</v>
      </c>
      <c r="G16" s="257">
        <v>2387.9783861671472</v>
      </c>
      <c r="H16" s="348">
        <v>706.1</v>
      </c>
      <c r="I16" s="350">
        <v>3465</v>
      </c>
      <c r="J16" s="348">
        <v>4200</v>
      </c>
      <c r="K16" s="348">
        <v>3895.0935175345385</v>
      </c>
      <c r="L16" s="348">
        <v>4410.8999999999996</v>
      </c>
      <c r="M16" s="348">
        <v>4410</v>
      </c>
      <c r="N16" s="350">
        <v>5250</v>
      </c>
      <c r="O16" s="348">
        <v>4834.9496922445642</v>
      </c>
      <c r="P16" s="350">
        <v>7653.9</v>
      </c>
    </row>
    <row r="17" spans="2:17" ht="13.5" customHeight="1" x14ac:dyDescent="0.15">
      <c r="B17" s="181"/>
      <c r="C17" s="156">
        <v>8</v>
      </c>
      <c r="D17" s="184"/>
      <c r="E17" s="257">
        <v>0</v>
      </c>
      <c r="F17" s="257">
        <v>0</v>
      </c>
      <c r="G17" s="257">
        <v>0</v>
      </c>
      <c r="H17" s="348">
        <v>193.1</v>
      </c>
      <c r="I17" s="348">
        <v>3465</v>
      </c>
      <c r="J17" s="348">
        <v>3990</v>
      </c>
      <c r="K17" s="348">
        <v>3738.3351201478745</v>
      </c>
      <c r="L17" s="348">
        <v>6337.9</v>
      </c>
      <c r="M17" s="348">
        <v>4410</v>
      </c>
      <c r="N17" s="348">
        <v>5092.5</v>
      </c>
      <c r="O17" s="348">
        <v>4741.9805373134332</v>
      </c>
      <c r="P17" s="350">
        <v>12051.7</v>
      </c>
    </row>
    <row r="18" spans="2:17" ht="13.5" customHeight="1" x14ac:dyDescent="0.15">
      <c r="B18" s="181"/>
      <c r="C18" s="156">
        <v>9</v>
      </c>
      <c r="D18" s="184"/>
      <c r="E18" s="257">
        <v>2152.5</v>
      </c>
      <c r="F18" s="257">
        <v>2520</v>
      </c>
      <c r="G18" s="257">
        <v>2329.641404805915</v>
      </c>
      <c r="H18" s="348">
        <v>486.1</v>
      </c>
      <c r="I18" s="348">
        <v>3465</v>
      </c>
      <c r="J18" s="348">
        <v>3990</v>
      </c>
      <c r="K18" s="348">
        <v>3817.4353312302851</v>
      </c>
      <c r="L18" s="348">
        <v>4540.5</v>
      </c>
      <c r="M18" s="348">
        <v>4200</v>
      </c>
      <c r="N18" s="348">
        <v>5145</v>
      </c>
      <c r="O18" s="348">
        <v>4325.3291915114223</v>
      </c>
      <c r="P18" s="350">
        <v>8504.4</v>
      </c>
    </row>
    <row r="19" spans="2:17" ht="13.5" customHeight="1" x14ac:dyDescent="0.15">
      <c r="B19" s="181"/>
      <c r="C19" s="156">
        <v>10</v>
      </c>
      <c r="D19" s="184"/>
      <c r="E19" s="257">
        <v>2425.5</v>
      </c>
      <c r="F19" s="257">
        <v>2425.5</v>
      </c>
      <c r="G19" s="257">
        <v>2425.5</v>
      </c>
      <c r="H19" s="348">
        <v>223.9</v>
      </c>
      <c r="I19" s="348">
        <v>3990</v>
      </c>
      <c r="J19" s="348">
        <v>4725</v>
      </c>
      <c r="K19" s="348">
        <v>4257.425457481163</v>
      </c>
      <c r="L19" s="348">
        <v>6493.9</v>
      </c>
      <c r="M19" s="348">
        <v>4410</v>
      </c>
      <c r="N19" s="348">
        <v>5512.5</v>
      </c>
      <c r="O19" s="348">
        <v>4895.9952261306507</v>
      </c>
      <c r="P19" s="350">
        <v>11683.6</v>
      </c>
    </row>
    <row r="20" spans="2:17" ht="13.5" customHeight="1" x14ac:dyDescent="0.15">
      <c r="B20" s="181"/>
      <c r="C20" s="156">
        <v>11</v>
      </c>
      <c r="D20" s="184"/>
      <c r="E20" s="257">
        <v>2205</v>
      </c>
      <c r="F20" s="257">
        <v>2940</v>
      </c>
      <c r="G20" s="257">
        <v>2642.4394463667822</v>
      </c>
      <c r="H20" s="348">
        <v>169.6</v>
      </c>
      <c r="I20" s="348">
        <v>4200</v>
      </c>
      <c r="J20" s="348">
        <v>4830</v>
      </c>
      <c r="K20" s="348">
        <v>4355.6866664708314</v>
      </c>
      <c r="L20" s="348">
        <v>7030.1</v>
      </c>
      <c r="M20" s="348">
        <v>4515</v>
      </c>
      <c r="N20" s="348">
        <v>5512.5</v>
      </c>
      <c r="O20" s="348">
        <v>5035.9634114022601</v>
      </c>
      <c r="P20" s="350">
        <v>12604.8</v>
      </c>
    </row>
    <row r="21" spans="2:17" ht="13.5" customHeight="1" x14ac:dyDescent="0.15">
      <c r="B21" s="181"/>
      <c r="C21" s="156">
        <v>12</v>
      </c>
      <c r="D21" s="184"/>
      <c r="E21" s="257">
        <v>2205</v>
      </c>
      <c r="F21" s="258">
        <v>2205</v>
      </c>
      <c r="G21" s="257">
        <v>2205.0000000000005</v>
      </c>
      <c r="H21" s="348">
        <v>1390.2</v>
      </c>
      <c r="I21" s="348">
        <v>4200</v>
      </c>
      <c r="J21" s="348">
        <v>4725</v>
      </c>
      <c r="K21" s="348">
        <v>4341.81345157746</v>
      </c>
      <c r="L21" s="348">
        <v>8016.7</v>
      </c>
      <c r="M21" s="348">
        <v>4725</v>
      </c>
      <c r="N21" s="348">
        <v>5596.5</v>
      </c>
      <c r="O21" s="348">
        <v>5211.1043027276237</v>
      </c>
      <c r="P21" s="350">
        <v>15328.1</v>
      </c>
    </row>
    <row r="22" spans="2:17" ht="13.5" customHeight="1" x14ac:dyDescent="0.15">
      <c r="B22" s="181" t="s">
        <v>261</v>
      </c>
      <c r="C22" s="156">
        <v>1</v>
      </c>
      <c r="D22" s="184" t="s">
        <v>299</v>
      </c>
      <c r="E22" s="257">
        <v>0</v>
      </c>
      <c r="F22" s="257">
        <v>0</v>
      </c>
      <c r="G22" s="257">
        <v>0</v>
      </c>
      <c r="H22" s="348">
        <v>101.5</v>
      </c>
      <c r="I22" s="348">
        <v>0</v>
      </c>
      <c r="J22" s="348">
        <v>0</v>
      </c>
      <c r="K22" s="348">
        <v>0</v>
      </c>
      <c r="L22" s="348">
        <v>6471.6</v>
      </c>
      <c r="M22" s="348">
        <v>0</v>
      </c>
      <c r="N22" s="348">
        <v>0</v>
      </c>
      <c r="O22" s="348">
        <v>0</v>
      </c>
      <c r="P22" s="350">
        <v>11031.3</v>
      </c>
    </row>
    <row r="23" spans="2:17" ht="13.5" customHeight="1" x14ac:dyDescent="0.15">
      <c r="B23" s="181"/>
      <c r="C23" s="156">
        <v>2</v>
      </c>
      <c r="D23" s="184"/>
      <c r="E23" s="257">
        <v>0</v>
      </c>
      <c r="F23" s="257">
        <v>0</v>
      </c>
      <c r="G23" s="257">
        <v>0</v>
      </c>
      <c r="H23" s="348">
        <v>0</v>
      </c>
      <c r="I23" s="348">
        <v>3360</v>
      </c>
      <c r="J23" s="348">
        <v>4725</v>
      </c>
      <c r="K23" s="348">
        <v>4169.2391037446278</v>
      </c>
      <c r="L23" s="348">
        <v>4057.9</v>
      </c>
      <c r="M23" s="348">
        <v>3990</v>
      </c>
      <c r="N23" s="348">
        <v>5250</v>
      </c>
      <c r="O23" s="348">
        <v>4516.9250385090645</v>
      </c>
      <c r="P23" s="350">
        <v>7254.6</v>
      </c>
    </row>
    <row r="24" spans="2:17" ht="13.5" customHeight="1" x14ac:dyDescent="0.15">
      <c r="B24" s="181"/>
      <c r="C24" s="156">
        <v>3</v>
      </c>
      <c r="D24" s="184"/>
      <c r="E24" s="257">
        <v>2481.15</v>
      </c>
      <c r="F24" s="257">
        <v>2481.15</v>
      </c>
      <c r="G24" s="257">
        <v>2481.1515957446813</v>
      </c>
      <c r="H24" s="348">
        <v>131.6</v>
      </c>
      <c r="I24" s="348">
        <v>2940</v>
      </c>
      <c r="J24" s="348">
        <v>4725</v>
      </c>
      <c r="K24" s="348">
        <v>3882.0076193701316</v>
      </c>
      <c r="L24" s="348">
        <v>6602.8</v>
      </c>
      <c r="M24" s="350">
        <v>3990</v>
      </c>
      <c r="N24" s="348">
        <v>5250</v>
      </c>
      <c r="O24" s="348">
        <v>4865.2578622945321</v>
      </c>
      <c r="P24" s="348">
        <v>9290.2000000000007</v>
      </c>
    </row>
    <row r="25" spans="2:17" ht="13.5" customHeight="1" x14ac:dyDescent="0.15">
      <c r="B25" s="351"/>
      <c r="C25" s="173">
        <v>4</v>
      </c>
      <c r="D25" s="185"/>
      <c r="E25" s="259">
        <v>0</v>
      </c>
      <c r="F25" s="259">
        <v>0</v>
      </c>
      <c r="G25" s="259">
        <v>0</v>
      </c>
      <c r="H25" s="352">
        <v>75.2</v>
      </c>
      <c r="I25" s="352">
        <v>2940</v>
      </c>
      <c r="J25" s="352">
        <v>4725</v>
      </c>
      <c r="K25" s="352">
        <v>4115.3495031440771</v>
      </c>
      <c r="L25" s="352">
        <v>19876.900000000001</v>
      </c>
      <c r="M25" s="352">
        <v>4200</v>
      </c>
      <c r="N25" s="352">
        <v>5250</v>
      </c>
      <c r="O25" s="352">
        <v>4776.2623181552053</v>
      </c>
      <c r="P25" s="353">
        <v>22821.1</v>
      </c>
    </row>
    <row r="27" spans="2:17" x14ac:dyDescent="0.15">
      <c r="P27" s="349"/>
      <c r="Q27" s="156"/>
    </row>
    <row r="28" spans="2:17" x14ac:dyDescent="0.15">
      <c r="P28" s="349"/>
      <c r="Q28" s="156"/>
    </row>
    <row r="29" spans="2:17" x14ac:dyDescent="0.15">
      <c r="P29" s="349"/>
      <c r="Q29" s="156"/>
    </row>
    <row r="30" spans="2:17" x14ac:dyDescent="0.15">
      <c r="P30" s="156"/>
      <c r="Q30" s="156"/>
    </row>
    <row r="31" spans="2:17" x14ac:dyDescent="0.15">
      <c r="P31" s="156"/>
      <c r="Q31" s="156"/>
    </row>
    <row r="32" spans="2:17" x14ac:dyDescent="0.15">
      <c r="P32" s="156"/>
      <c r="Q32" s="156"/>
    </row>
    <row r="33" spans="16:17" x14ac:dyDescent="0.15">
      <c r="P33" s="156"/>
      <c r="Q33" s="156"/>
    </row>
  </sheetData>
  <phoneticPr fontId="6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zoomScale="75" zoomScaleNormal="75" workbookViewId="0"/>
  </sheetViews>
  <sheetFormatPr defaultColWidth="7.5" defaultRowHeight="12" x14ac:dyDescent="0.15"/>
  <cols>
    <col min="1" max="1" width="0.625" style="198" customWidth="1"/>
    <col min="2" max="2" width="5.5" style="198" customWidth="1"/>
    <col min="3" max="3" width="2.75" style="198" customWidth="1"/>
    <col min="4" max="4" width="5.25" style="198" customWidth="1"/>
    <col min="5" max="7" width="5.875" style="198" customWidth="1"/>
    <col min="8" max="8" width="7.5" style="198" customWidth="1"/>
    <col min="9" max="11" width="5.875" style="198" customWidth="1"/>
    <col min="12" max="12" width="8.125" style="198" customWidth="1"/>
    <col min="13" max="15" width="5.875" style="198" customWidth="1"/>
    <col min="16" max="16" width="7.25" style="198" customWidth="1"/>
    <col min="17" max="19" width="5.875" style="198" customWidth="1"/>
    <col min="20" max="20" width="8.125" style="198" customWidth="1"/>
    <col min="21" max="23" width="5.875" style="198" customWidth="1"/>
    <col min="24" max="24" width="7.75" style="198" customWidth="1"/>
    <col min="25" max="16384" width="7.5" style="198"/>
  </cols>
  <sheetData>
    <row r="1" spans="1:32" ht="15" customHeight="1" x14ac:dyDescent="0.15">
      <c r="A1" s="157"/>
      <c r="B1" s="401"/>
      <c r="C1" s="401"/>
      <c r="D1" s="401"/>
    </row>
    <row r="2" spans="1:32" ht="12.75" customHeight="1" x14ac:dyDescent="0.15">
      <c r="B2" s="157" t="s">
        <v>300</v>
      </c>
      <c r="C2" s="402"/>
      <c r="D2" s="402"/>
      <c r="Z2" s="199"/>
      <c r="AA2" s="199"/>
      <c r="AB2" s="199"/>
      <c r="AC2" s="199"/>
      <c r="AD2" s="199"/>
      <c r="AE2" s="199"/>
      <c r="AF2" s="199"/>
    </row>
    <row r="3" spans="1:32" ht="12.75" customHeight="1" x14ac:dyDescent="0.15">
      <c r="B3" s="402"/>
      <c r="C3" s="402"/>
      <c r="D3" s="402"/>
      <c r="X3" s="200" t="s">
        <v>84</v>
      </c>
      <c r="Z3" s="199"/>
      <c r="AA3" s="199"/>
      <c r="AB3" s="199"/>
      <c r="AC3" s="199"/>
      <c r="AD3" s="199"/>
      <c r="AE3" s="199"/>
      <c r="AF3" s="199"/>
    </row>
    <row r="4" spans="1:32" ht="3.75" customHeight="1" x14ac:dyDescent="0.1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Z4" s="199"/>
      <c r="AA4" s="199"/>
      <c r="AB4" s="199"/>
      <c r="AC4" s="199"/>
      <c r="AD4" s="199"/>
      <c r="AE4" s="199"/>
      <c r="AF4" s="199"/>
    </row>
    <row r="5" spans="1:32" ht="13.5" customHeight="1" x14ac:dyDescent="0.15">
      <c r="B5" s="159"/>
      <c r="C5" s="340" t="s">
        <v>255</v>
      </c>
      <c r="D5" s="339"/>
      <c r="E5" s="365" t="s">
        <v>269</v>
      </c>
      <c r="F5" s="366"/>
      <c r="G5" s="366"/>
      <c r="H5" s="367"/>
      <c r="I5" s="365" t="s">
        <v>270</v>
      </c>
      <c r="J5" s="366"/>
      <c r="K5" s="366"/>
      <c r="L5" s="367"/>
      <c r="M5" s="365" t="s">
        <v>301</v>
      </c>
      <c r="N5" s="366"/>
      <c r="O5" s="366"/>
      <c r="P5" s="367"/>
      <c r="Q5" s="365" t="s">
        <v>302</v>
      </c>
      <c r="R5" s="366"/>
      <c r="S5" s="366"/>
      <c r="T5" s="367"/>
      <c r="U5" s="365" t="s">
        <v>272</v>
      </c>
      <c r="V5" s="366"/>
      <c r="W5" s="366"/>
      <c r="X5" s="367"/>
      <c r="Z5" s="177"/>
      <c r="AA5" s="177"/>
      <c r="AB5" s="177"/>
      <c r="AC5" s="177"/>
      <c r="AD5" s="177"/>
      <c r="AE5" s="177"/>
      <c r="AF5" s="199"/>
    </row>
    <row r="6" spans="1:32" ht="13.5" customHeight="1" x14ac:dyDescent="0.15">
      <c r="B6" s="343" t="s">
        <v>273</v>
      </c>
      <c r="C6" s="368"/>
      <c r="D6" s="369"/>
      <c r="E6" s="370" t="s">
        <v>274</v>
      </c>
      <c r="F6" s="370" t="s">
        <v>170</v>
      </c>
      <c r="G6" s="370" t="s">
        <v>275</v>
      </c>
      <c r="H6" s="370" t="s">
        <v>95</v>
      </c>
      <c r="I6" s="370" t="s">
        <v>274</v>
      </c>
      <c r="J6" s="370" t="s">
        <v>170</v>
      </c>
      <c r="K6" s="370" t="s">
        <v>275</v>
      </c>
      <c r="L6" s="370" t="s">
        <v>95</v>
      </c>
      <c r="M6" s="370" t="s">
        <v>274</v>
      </c>
      <c r="N6" s="370" t="s">
        <v>170</v>
      </c>
      <c r="O6" s="370" t="s">
        <v>275</v>
      </c>
      <c r="P6" s="370" t="s">
        <v>95</v>
      </c>
      <c r="Q6" s="370" t="s">
        <v>274</v>
      </c>
      <c r="R6" s="370" t="s">
        <v>170</v>
      </c>
      <c r="S6" s="370" t="s">
        <v>275</v>
      </c>
      <c r="T6" s="370" t="s">
        <v>95</v>
      </c>
      <c r="U6" s="370" t="s">
        <v>274</v>
      </c>
      <c r="V6" s="370" t="s">
        <v>170</v>
      </c>
      <c r="W6" s="370" t="s">
        <v>275</v>
      </c>
      <c r="X6" s="370" t="s">
        <v>95</v>
      </c>
      <c r="Z6" s="177"/>
      <c r="AA6" s="177"/>
      <c r="AB6" s="177"/>
      <c r="AC6" s="177"/>
      <c r="AD6" s="177"/>
      <c r="AE6" s="177"/>
      <c r="AF6" s="199"/>
    </row>
    <row r="7" spans="1:32" ht="13.5" customHeight="1" x14ac:dyDescent="0.15">
      <c r="B7" s="172"/>
      <c r="C7" s="173"/>
      <c r="D7" s="173"/>
      <c r="E7" s="371"/>
      <c r="F7" s="371"/>
      <c r="G7" s="371" t="s">
        <v>276</v>
      </c>
      <c r="H7" s="371"/>
      <c r="I7" s="371"/>
      <c r="J7" s="371"/>
      <c r="K7" s="371" t="s">
        <v>276</v>
      </c>
      <c r="L7" s="371"/>
      <c r="M7" s="371"/>
      <c r="N7" s="371"/>
      <c r="O7" s="371" t="s">
        <v>276</v>
      </c>
      <c r="P7" s="371"/>
      <c r="Q7" s="371"/>
      <c r="R7" s="371"/>
      <c r="S7" s="371" t="s">
        <v>276</v>
      </c>
      <c r="T7" s="371"/>
      <c r="U7" s="371"/>
      <c r="V7" s="371"/>
      <c r="W7" s="371" t="s">
        <v>276</v>
      </c>
      <c r="X7" s="371"/>
      <c r="Z7" s="177"/>
      <c r="AA7" s="177"/>
      <c r="AB7" s="177"/>
      <c r="AC7" s="177"/>
      <c r="AD7" s="177"/>
      <c r="AE7" s="177"/>
      <c r="AF7" s="199"/>
    </row>
    <row r="8" spans="1:32" ht="13.5" customHeight="1" x14ac:dyDescent="0.15">
      <c r="B8" s="181" t="s">
        <v>0</v>
      </c>
      <c r="C8" s="334">
        <v>21</v>
      </c>
      <c r="D8" s="178" t="s">
        <v>1</v>
      </c>
      <c r="E8" s="350">
        <v>1260</v>
      </c>
      <c r="F8" s="348">
        <v>2520</v>
      </c>
      <c r="G8" s="348">
        <v>1588</v>
      </c>
      <c r="H8" s="348">
        <v>904489</v>
      </c>
      <c r="I8" s="348">
        <v>998</v>
      </c>
      <c r="J8" s="348">
        <v>1449</v>
      </c>
      <c r="K8" s="348">
        <v>1194</v>
      </c>
      <c r="L8" s="348">
        <v>675101</v>
      </c>
      <c r="M8" s="348">
        <v>1575</v>
      </c>
      <c r="N8" s="348">
        <v>3039</v>
      </c>
      <c r="O8" s="348">
        <v>2382</v>
      </c>
      <c r="P8" s="348">
        <v>66445</v>
      </c>
      <c r="Q8" s="348">
        <v>683</v>
      </c>
      <c r="R8" s="348">
        <v>1050</v>
      </c>
      <c r="S8" s="348">
        <v>840</v>
      </c>
      <c r="T8" s="348">
        <v>136956</v>
      </c>
      <c r="U8" s="348">
        <v>2940</v>
      </c>
      <c r="V8" s="348">
        <v>4200</v>
      </c>
      <c r="W8" s="348">
        <v>3483</v>
      </c>
      <c r="X8" s="348">
        <v>170771</v>
      </c>
      <c r="Z8" s="177"/>
      <c r="AA8" s="177"/>
      <c r="AB8" s="177"/>
      <c r="AC8" s="177"/>
      <c r="AD8" s="177"/>
      <c r="AE8" s="177"/>
      <c r="AF8" s="199"/>
    </row>
    <row r="9" spans="1:32" ht="13.5" customHeight="1" x14ac:dyDescent="0.15">
      <c r="B9" s="181"/>
      <c r="C9" s="334">
        <v>22</v>
      </c>
      <c r="D9" s="184"/>
      <c r="E9" s="350">
        <v>1200</v>
      </c>
      <c r="F9" s="348">
        <v>2101</v>
      </c>
      <c r="G9" s="350">
        <v>1536</v>
      </c>
      <c r="H9" s="348">
        <v>876648</v>
      </c>
      <c r="I9" s="348">
        <v>840</v>
      </c>
      <c r="J9" s="348">
        <v>1365</v>
      </c>
      <c r="K9" s="348">
        <v>1081</v>
      </c>
      <c r="L9" s="348">
        <v>723908</v>
      </c>
      <c r="M9" s="348">
        <v>1418</v>
      </c>
      <c r="N9" s="348">
        <v>2730</v>
      </c>
      <c r="O9" s="348">
        <v>1917</v>
      </c>
      <c r="P9" s="348">
        <v>76555</v>
      </c>
      <c r="Q9" s="348">
        <v>651</v>
      </c>
      <c r="R9" s="348">
        <v>998</v>
      </c>
      <c r="S9" s="348">
        <v>772</v>
      </c>
      <c r="T9" s="348">
        <v>181648</v>
      </c>
      <c r="U9" s="348">
        <v>3045</v>
      </c>
      <c r="V9" s="348">
        <v>4500</v>
      </c>
      <c r="W9" s="348">
        <v>3476</v>
      </c>
      <c r="X9" s="350">
        <v>153579</v>
      </c>
      <c r="Z9" s="177"/>
      <c r="AA9" s="177"/>
      <c r="AB9" s="177"/>
      <c r="AC9" s="177"/>
      <c r="AD9" s="177"/>
      <c r="AE9" s="177"/>
      <c r="AF9" s="199"/>
    </row>
    <row r="10" spans="1:32" ht="13.5" customHeight="1" x14ac:dyDescent="0.15">
      <c r="B10" s="351"/>
      <c r="C10" s="311">
        <v>23</v>
      </c>
      <c r="D10" s="185"/>
      <c r="E10" s="186">
        <v>1155</v>
      </c>
      <c r="F10" s="186">
        <v>2047.5</v>
      </c>
      <c r="G10" s="187">
        <v>1492.1949521128568</v>
      </c>
      <c r="H10" s="186">
        <v>995479.80000000016</v>
      </c>
      <c r="I10" s="186">
        <v>840</v>
      </c>
      <c r="J10" s="186">
        <v>1365</v>
      </c>
      <c r="K10" s="186">
        <v>1052.9095975230284</v>
      </c>
      <c r="L10" s="186">
        <v>779140.1</v>
      </c>
      <c r="M10" s="186">
        <v>1312.5</v>
      </c>
      <c r="N10" s="186">
        <v>2415</v>
      </c>
      <c r="O10" s="186">
        <v>1759.804284291499</v>
      </c>
      <c r="P10" s="186">
        <v>122968.20000000001</v>
      </c>
      <c r="Q10" s="186">
        <v>630</v>
      </c>
      <c r="R10" s="186">
        <v>1053.1500000000001</v>
      </c>
      <c r="S10" s="186">
        <v>782.01804720897087</v>
      </c>
      <c r="T10" s="186">
        <v>193711.39999999997</v>
      </c>
      <c r="U10" s="187">
        <v>3037.0200000000004</v>
      </c>
      <c r="V10" s="186">
        <v>4095</v>
      </c>
      <c r="W10" s="186">
        <v>3432.2702019183589</v>
      </c>
      <c r="X10" s="187">
        <v>182494.30000000005</v>
      </c>
      <c r="Z10" s="403"/>
      <c r="AA10" s="199"/>
      <c r="AB10" s="199"/>
      <c r="AC10" s="199"/>
      <c r="AD10" s="199"/>
      <c r="AE10" s="199"/>
      <c r="AF10" s="199"/>
    </row>
    <row r="11" spans="1:32" ht="13.5" customHeight="1" x14ac:dyDescent="0.15">
      <c r="B11" s="404" t="s">
        <v>293</v>
      </c>
      <c r="C11" s="403">
        <v>4</v>
      </c>
      <c r="D11" s="405" t="s">
        <v>294</v>
      </c>
      <c r="E11" s="406">
        <v>1260</v>
      </c>
      <c r="F11" s="406">
        <v>1732.5</v>
      </c>
      <c r="G11" s="405">
        <v>1457.9376032040327</v>
      </c>
      <c r="H11" s="406">
        <v>92624.3</v>
      </c>
      <c r="I11" s="406">
        <v>1050</v>
      </c>
      <c r="J11" s="406">
        <v>1365</v>
      </c>
      <c r="K11" s="406">
        <v>1108.1541773995104</v>
      </c>
      <c r="L11" s="406">
        <v>74491.700000000012</v>
      </c>
      <c r="M11" s="406">
        <v>1585.5</v>
      </c>
      <c r="N11" s="406">
        <v>2100</v>
      </c>
      <c r="O11" s="406">
        <v>1737.0047112961543</v>
      </c>
      <c r="P11" s="406">
        <v>14983.4</v>
      </c>
      <c r="Q11" s="406">
        <v>756</v>
      </c>
      <c r="R11" s="406">
        <v>997.5</v>
      </c>
      <c r="S11" s="405">
        <v>884.71289306719757</v>
      </c>
      <c r="T11" s="406">
        <v>19239.800000000003</v>
      </c>
      <c r="U11" s="406">
        <v>3150</v>
      </c>
      <c r="V11" s="406">
        <v>3990</v>
      </c>
      <c r="W11" s="406">
        <v>3496.8797320377407</v>
      </c>
      <c r="X11" s="405">
        <v>14773.8</v>
      </c>
      <c r="Z11" s="177"/>
      <c r="AA11" s="177"/>
      <c r="AB11" s="177"/>
      <c r="AC11" s="177"/>
      <c r="AD11" s="177"/>
      <c r="AE11" s="199"/>
      <c r="AF11" s="199"/>
    </row>
    <row r="12" spans="1:32" ht="13.5" customHeight="1" x14ac:dyDescent="0.15">
      <c r="B12" s="404"/>
      <c r="C12" s="403">
        <v>5</v>
      </c>
      <c r="D12" s="405"/>
      <c r="E12" s="406">
        <v>1260</v>
      </c>
      <c r="F12" s="406">
        <v>1575.105</v>
      </c>
      <c r="G12" s="406">
        <v>1431.0058554206125</v>
      </c>
      <c r="H12" s="406">
        <v>94697.099999999991</v>
      </c>
      <c r="I12" s="406">
        <v>1050</v>
      </c>
      <c r="J12" s="406">
        <v>1269.9750000000001</v>
      </c>
      <c r="K12" s="406">
        <v>1103.8366226091664</v>
      </c>
      <c r="L12" s="406">
        <v>84304.7</v>
      </c>
      <c r="M12" s="406">
        <v>1714.9649999999999</v>
      </c>
      <c r="N12" s="406">
        <v>2357.25</v>
      </c>
      <c r="O12" s="406">
        <v>1888.4662162162167</v>
      </c>
      <c r="P12" s="406">
        <v>12946</v>
      </c>
      <c r="Q12" s="406">
        <v>735</v>
      </c>
      <c r="R12" s="406">
        <v>1008</v>
      </c>
      <c r="S12" s="406">
        <v>860.04719246398224</v>
      </c>
      <c r="T12" s="406">
        <v>17984.5</v>
      </c>
      <c r="U12" s="406">
        <v>3150</v>
      </c>
      <c r="V12" s="406">
        <v>3885</v>
      </c>
      <c r="W12" s="406">
        <v>3477.7656038908403</v>
      </c>
      <c r="X12" s="405">
        <v>16863.099999999999</v>
      </c>
      <c r="Z12" s="177"/>
      <c r="AA12" s="177"/>
      <c r="AB12" s="177"/>
      <c r="AC12" s="177"/>
      <c r="AD12" s="177"/>
      <c r="AE12" s="199"/>
      <c r="AF12" s="199"/>
    </row>
    <row r="13" spans="1:32" ht="13.5" customHeight="1" x14ac:dyDescent="0.15">
      <c r="B13" s="404"/>
      <c r="C13" s="403">
        <v>6</v>
      </c>
      <c r="D13" s="405"/>
      <c r="E13" s="406">
        <v>1260</v>
      </c>
      <c r="F13" s="406">
        <v>1575</v>
      </c>
      <c r="G13" s="405">
        <v>1388.7268703210414</v>
      </c>
      <c r="H13" s="406">
        <v>56627.6</v>
      </c>
      <c r="I13" s="406">
        <v>997.5</v>
      </c>
      <c r="J13" s="406">
        <v>1260</v>
      </c>
      <c r="K13" s="406">
        <v>1076.7344960212195</v>
      </c>
      <c r="L13" s="406">
        <v>49119.600000000006</v>
      </c>
      <c r="M13" s="406">
        <v>1890</v>
      </c>
      <c r="N13" s="406">
        <v>2362.5</v>
      </c>
      <c r="O13" s="406">
        <v>2115.0605196128367</v>
      </c>
      <c r="P13" s="406">
        <v>7921</v>
      </c>
      <c r="Q13" s="406">
        <v>735</v>
      </c>
      <c r="R13" s="406">
        <v>1053.1500000000001</v>
      </c>
      <c r="S13" s="406">
        <v>855.4534704765814</v>
      </c>
      <c r="T13" s="406">
        <v>9177</v>
      </c>
      <c r="U13" s="406">
        <v>3097.5</v>
      </c>
      <c r="V13" s="406">
        <v>3780</v>
      </c>
      <c r="W13" s="406">
        <v>3311.1400634031866</v>
      </c>
      <c r="X13" s="405">
        <v>9481.7000000000007</v>
      </c>
      <c r="Z13" s="407"/>
      <c r="AA13" s="407"/>
      <c r="AB13" s="199"/>
      <c r="AC13" s="199"/>
      <c r="AD13" s="199"/>
      <c r="AE13" s="199"/>
      <c r="AF13" s="199"/>
    </row>
    <row r="14" spans="1:32" ht="13.5" customHeight="1" x14ac:dyDescent="0.15">
      <c r="B14" s="404"/>
      <c r="C14" s="403">
        <v>7</v>
      </c>
      <c r="D14" s="405"/>
      <c r="E14" s="406">
        <v>1260</v>
      </c>
      <c r="F14" s="406">
        <v>1627.5</v>
      </c>
      <c r="G14" s="406">
        <v>1365.2538746573719</v>
      </c>
      <c r="H14" s="406">
        <v>56306</v>
      </c>
      <c r="I14" s="406">
        <v>997.5</v>
      </c>
      <c r="J14" s="406">
        <v>1269.9750000000001</v>
      </c>
      <c r="K14" s="406">
        <v>1068.6426590343531</v>
      </c>
      <c r="L14" s="406">
        <v>51416.1</v>
      </c>
      <c r="M14" s="406">
        <v>1863.75</v>
      </c>
      <c r="N14" s="406">
        <v>2415</v>
      </c>
      <c r="O14" s="406">
        <v>2166.1481421121257</v>
      </c>
      <c r="P14" s="406">
        <v>9790.9</v>
      </c>
      <c r="Q14" s="406">
        <v>735</v>
      </c>
      <c r="R14" s="406">
        <v>976.5</v>
      </c>
      <c r="S14" s="406">
        <v>839.15060030306574</v>
      </c>
      <c r="T14" s="406">
        <v>11416.7</v>
      </c>
      <c r="U14" s="406">
        <v>3037.0200000000004</v>
      </c>
      <c r="V14" s="406">
        <v>3675</v>
      </c>
      <c r="W14" s="406">
        <v>3317.8979636503709</v>
      </c>
      <c r="X14" s="405">
        <v>13965.3</v>
      </c>
      <c r="Z14" s="407"/>
      <c r="AA14" s="407"/>
      <c r="AB14" s="199"/>
      <c r="AC14" s="199"/>
      <c r="AD14" s="199"/>
      <c r="AE14" s="199"/>
      <c r="AF14" s="199"/>
    </row>
    <row r="15" spans="1:32" ht="13.5" customHeight="1" x14ac:dyDescent="0.15">
      <c r="B15" s="404"/>
      <c r="C15" s="403">
        <v>8</v>
      </c>
      <c r="D15" s="405"/>
      <c r="E15" s="406">
        <v>1155</v>
      </c>
      <c r="F15" s="406">
        <v>1680</v>
      </c>
      <c r="G15" s="406">
        <v>1328.1152085717256</v>
      </c>
      <c r="H15" s="406">
        <v>69318.100000000006</v>
      </c>
      <c r="I15" s="406">
        <v>840</v>
      </c>
      <c r="J15" s="406">
        <v>1155</v>
      </c>
      <c r="K15" s="406">
        <v>1024.7208710633861</v>
      </c>
      <c r="L15" s="406">
        <v>57622.400000000009</v>
      </c>
      <c r="M15" s="406">
        <v>1851.2549999999999</v>
      </c>
      <c r="N15" s="406">
        <v>2415</v>
      </c>
      <c r="O15" s="406">
        <v>2104.6613478691775</v>
      </c>
      <c r="P15" s="406">
        <v>12025.699999999999</v>
      </c>
      <c r="Q15" s="406">
        <v>682.5</v>
      </c>
      <c r="R15" s="406">
        <v>945</v>
      </c>
      <c r="S15" s="406">
        <v>844.36933536631102</v>
      </c>
      <c r="T15" s="406">
        <v>14349</v>
      </c>
      <c r="U15" s="406">
        <v>3045</v>
      </c>
      <c r="V15" s="406">
        <v>3675</v>
      </c>
      <c r="W15" s="406">
        <v>3277.7908231906395</v>
      </c>
      <c r="X15" s="405">
        <v>16077.8</v>
      </c>
      <c r="Z15" s="407"/>
      <c r="AA15" s="407"/>
      <c r="AB15" s="199"/>
      <c r="AC15" s="199"/>
      <c r="AD15" s="199"/>
      <c r="AE15" s="199"/>
      <c r="AF15" s="199"/>
    </row>
    <row r="16" spans="1:32" ht="13.5" customHeight="1" x14ac:dyDescent="0.15">
      <c r="B16" s="404"/>
      <c r="C16" s="403">
        <v>9</v>
      </c>
      <c r="D16" s="405"/>
      <c r="E16" s="406">
        <v>1207.5</v>
      </c>
      <c r="F16" s="406">
        <v>1685.25</v>
      </c>
      <c r="G16" s="406">
        <v>1334.0265559259055</v>
      </c>
      <c r="H16" s="406">
        <v>66870.899999999994</v>
      </c>
      <c r="I16" s="406">
        <v>861</v>
      </c>
      <c r="J16" s="405">
        <v>1207.5</v>
      </c>
      <c r="K16" s="406">
        <v>1018.2557946365002</v>
      </c>
      <c r="L16" s="406">
        <v>56321.4</v>
      </c>
      <c r="M16" s="406">
        <v>1680</v>
      </c>
      <c r="N16" s="406">
        <v>2415</v>
      </c>
      <c r="O16" s="406">
        <v>1876.5193409742119</v>
      </c>
      <c r="P16" s="405">
        <v>8010</v>
      </c>
      <c r="Q16" s="406">
        <v>682.5</v>
      </c>
      <c r="R16" s="406">
        <v>931.35</v>
      </c>
      <c r="S16" s="406">
        <v>809.29333723947434</v>
      </c>
      <c r="T16" s="406">
        <v>8956.9</v>
      </c>
      <c r="U16" s="406">
        <v>3097.5</v>
      </c>
      <c r="V16" s="406">
        <v>3780</v>
      </c>
      <c r="W16" s="406">
        <v>3370.2902844671885</v>
      </c>
      <c r="X16" s="405">
        <v>15672.699999999999</v>
      </c>
      <c r="Z16" s="407"/>
      <c r="AA16" s="407"/>
    </row>
    <row r="17" spans="2:27" ht="13.5" customHeight="1" x14ac:dyDescent="0.15">
      <c r="B17" s="404"/>
      <c r="C17" s="403">
        <v>10</v>
      </c>
      <c r="D17" s="405"/>
      <c r="E17" s="406">
        <v>1312.5</v>
      </c>
      <c r="F17" s="406">
        <v>1869</v>
      </c>
      <c r="G17" s="406">
        <v>1504.9112666768722</v>
      </c>
      <c r="H17" s="406">
        <v>74316.800000000003</v>
      </c>
      <c r="I17" s="406">
        <v>944.89499999999998</v>
      </c>
      <c r="J17" s="406">
        <v>1207.5</v>
      </c>
      <c r="K17" s="406">
        <v>1013.1667584490167</v>
      </c>
      <c r="L17" s="406">
        <v>48450</v>
      </c>
      <c r="M17" s="406">
        <v>1659</v>
      </c>
      <c r="N17" s="406">
        <v>2100</v>
      </c>
      <c r="O17" s="406">
        <v>1797.1641366223907</v>
      </c>
      <c r="P17" s="406">
        <v>7909</v>
      </c>
      <c r="Q17" s="406">
        <v>682.5</v>
      </c>
      <c r="R17" s="406">
        <v>931.35</v>
      </c>
      <c r="S17" s="406">
        <v>735.91688584955295</v>
      </c>
      <c r="T17" s="406">
        <v>11955.599999999999</v>
      </c>
      <c r="U17" s="406">
        <v>3360</v>
      </c>
      <c r="V17" s="406">
        <v>3780</v>
      </c>
      <c r="W17" s="406">
        <v>3526.0598633646468</v>
      </c>
      <c r="X17" s="405">
        <v>11378.5</v>
      </c>
      <c r="Z17" s="407"/>
      <c r="AA17" s="407"/>
    </row>
    <row r="18" spans="2:27" ht="13.5" customHeight="1" x14ac:dyDescent="0.15">
      <c r="B18" s="404"/>
      <c r="C18" s="403">
        <v>11</v>
      </c>
      <c r="D18" s="405"/>
      <c r="E18" s="406">
        <v>1365</v>
      </c>
      <c r="F18" s="406">
        <v>1869</v>
      </c>
      <c r="G18" s="406">
        <v>1557.6347153573786</v>
      </c>
      <c r="H18" s="406">
        <v>105420</v>
      </c>
      <c r="I18" s="406">
        <v>944.89499999999998</v>
      </c>
      <c r="J18" s="406">
        <v>1260</v>
      </c>
      <c r="K18" s="406">
        <v>1008.5571894272563</v>
      </c>
      <c r="L18" s="406">
        <v>73854.3</v>
      </c>
      <c r="M18" s="406">
        <v>1312.5</v>
      </c>
      <c r="N18" s="406">
        <v>2100</v>
      </c>
      <c r="O18" s="406">
        <v>1616.1322665961388</v>
      </c>
      <c r="P18" s="406">
        <v>8310.6</v>
      </c>
      <c r="Q18" s="406">
        <v>630</v>
      </c>
      <c r="R18" s="406">
        <v>955.5</v>
      </c>
      <c r="S18" s="406">
        <v>749.03969632037831</v>
      </c>
      <c r="T18" s="406">
        <v>27005</v>
      </c>
      <c r="U18" s="406">
        <v>3360</v>
      </c>
      <c r="V18" s="406">
        <v>3990</v>
      </c>
      <c r="W18" s="406">
        <v>3548.7203266807182</v>
      </c>
      <c r="X18" s="405">
        <v>20034.599999999999</v>
      </c>
      <c r="Z18" s="407"/>
      <c r="AA18" s="407"/>
    </row>
    <row r="19" spans="2:27" ht="13.5" customHeight="1" x14ac:dyDescent="0.15">
      <c r="B19" s="404"/>
      <c r="C19" s="403">
        <v>12</v>
      </c>
      <c r="D19" s="405"/>
      <c r="E19" s="406">
        <v>1575</v>
      </c>
      <c r="F19" s="406">
        <v>2047.5</v>
      </c>
      <c r="G19" s="406">
        <v>1708.9862411973695</v>
      </c>
      <c r="H19" s="406">
        <v>112168.8</v>
      </c>
      <c r="I19" s="406">
        <v>944.89499999999998</v>
      </c>
      <c r="J19" s="406">
        <v>1260</v>
      </c>
      <c r="K19" s="406">
        <v>1057.1640010954402</v>
      </c>
      <c r="L19" s="406">
        <v>48812</v>
      </c>
      <c r="M19" s="406">
        <v>1417.5</v>
      </c>
      <c r="N19" s="406">
        <v>1890</v>
      </c>
      <c r="O19" s="406">
        <v>1589.9396151714307</v>
      </c>
      <c r="P19" s="406">
        <v>15593.8</v>
      </c>
      <c r="Q19" s="406">
        <v>630</v>
      </c>
      <c r="R19" s="406">
        <v>840</v>
      </c>
      <c r="S19" s="406">
        <v>712.79042793238591</v>
      </c>
      <c r="T19" s="406">
        <v>22632.6</v>
      </c>
      <c r="U19" s="406">
        <v>3360</v>
      </c>
      <c r="V19" s="406">
        <v>3990</v>
      </c>
      <c r="W19" s="406">
        <v>3562.9876133598741</v>
      </c>
      <c r="X19" s="405">
        <v>19890.7</v>
      </c>
      <c r="Z19" s="407"/>
      <c r="AA19" s="407"/>
    </row>
    <row r="20" spans="2:27" ht="13.5" customHeight="1" x14ac:dyDescent="0.15">
      <c r="B20" s="404" t="s">
        <v>295</v>
      </c>
      <c r="C20" s="403">
        <v>1</v>
      </c>
      <c r="D20" s="405" t="s">
        <v>294</v>
      </c>
      <c r="E20" s="406">
        <v>1155</v>
      </c>
      <c r="F20" s="406">
        <v>1933.155</v>
      </c>
      <c r="G20" s="406">
        <v>1520.8562968570661</v>
      </c>
      <c r="H20" s="406">
        <v>96115</v>
      </c>
      <c r="I20" s="406">
        <v>871.5</v>
      </c>
      <c r="J20" s="406">
        <v>1260</v>
      </c>
      <c r="K20" s="406">
        <v>987.88752092977415</v>
      </c>
      <c r="L20" s="406">
        <v>69819.100000000006</v>
      </c>
      <c r="M20" s="406">
        <v>1312.5</v>
      </c>
      <c r="N20" s="406">
        <v>1785</v>
      </c>
      <c r="O20" s="406">
        <v>1604.4691206722985</v>
      </c>
      <c r="P20" s="406">
        <v>11680.699999999999</v>
      </c>
      <c r="Q20" s="406">
        <v>630</v>
      </c>
      <c r="R20" s="406">
        <v>840</v>
      </c>
      <c r="S20" s="406">
        <v>725.95009093065551</v>
      </c>
      <c r="T20" s="406">
        <v>21456</v>
      </c>
      <c r="U20" s="406">
        <v>3202.5</v>
      </c>
      <c r="V20" s="406">
        <v>3990</v>
      </c>
      <c r="W20" s="405">
        <v>3532.8410062042817</v>
      </c>
      <c r="X20" s="405">
        <v>16286.699999999999</v>
      </c>
      <c r="Z20" s="407"/>
      <c r="AA20" s="407"/>
    </row>
    <row r="21" spans="2:27" ht="13.5" customHeight="1" x14ac:dyDescent="0.15">
      <c r="B21" s="404"/>
      <c r="C21" s="403">
        <v>2</v>
      </c>
      <c r="D21" s="405"/>
      <c r="E21" s="406">
        <v>1155</v>
      </c>
      <c r="F21" s="406">
        <v>1606.5</v>
      </c>
      <c r="G21" s="406">
        <v>1353.0148257219162</v>
      </c>
      <c r="H21" s="406">
        <v>69732.5</v>
      </c>
      <c r="I21" s="406">
        <v>840</v>
      </c>
      <c r="J21" s="406">
        <v>1081.5</v>
      </c>
      <c r="K21" s="406">
        <v>939.73094693057192</v>
      </c>
      <c r="L21" s="406">
        <v>55837.100000000006</v>
      </c>
      <c r="M21" s="406">
        <v>1417.5</v>
      </c>
      <c r="N21" s="406">
        <v>1732.5</v>
      </c>
      <c r="O21" s="406">
        <v>1583.1434659090912</v>
      </c>
      <c r="P21" s="406">
        <v>7607.4</v>
      </c>
      <c r="Q21" s="406">
        <v>630</v>
      </c>
      <c r="R21" s="406">
        <v>827.40000000000009</v>
      </c>
      <c r="S21" s="406">
        <v>717.69390010313839</v>
      </c>
      <c r="T21" s="406">
        <v>16676.7</v>
      </c>
      <c r="U21" s="406">
        <v>3150</v>
      </c>
      <c r="V21" s="406">
        <v>3675</v>
      </c>
      <c r="W21" s="406">
        <v>3386.7807321511532</v>
      </c>
      <c r="X21" s="405">
        <v>12750.1</v>
      </c>
      <c r="Z21" s="407"/>
      <c r="AA21" s="407"/>
    </row>
    <row r="22" spans="2:27" ht="13.5" customHeight="1" x14ac:dyDescent="0.15">
      <c r="B22" s="404"/>
      <c r="C22" s="403">
        <v>3</v>
      </c>
      <c r="D22" s="405"/>
      <c r="E22" s="406">
        <v>1029</v>
      </c>
      <c r="F22" s="406">
        <v>1470</v>
      </c>
      <c r="G22" s="406">
        <v>1261.3750619578686</v>
      </c>
      <c r="H22" s="406">
        <v>79114.100000000006</v>
      </c>
      <c r="I22" s="406">
        <v>735</v>
      </c>
      <c r="J22" s="406">
        <v>1029</v>
      </c>
      <c r="K22" s="406">
        <v>877.52434644351467</v>
      </c>
      <c r="L22" s="406">
        <v>54817.9</v>
      </c>
      <c r="M22" s="406">
        <v>1365</v>
      </c>
      <c r="N22" s="406">
        <v>1995</v>
      </c>
      <c r="O22" s="406">
        <v>1582.0009785647721</v>
      </c>
      <c r="P22" s="406">
        <v>11971.100000000002</v>
      </c>
      <c r="Q22" s="406">
        <v>630</v>
      </c>
      <c r="R22" s="406">
        <v>840</v>
      </c>
      <c r="S22" s="406">
        <v>760.64566594561188</v>
      </c>
      <c r="T22" s="406">
        <v>29346.5</v>
      </c>
      <c r="U22" s="406">
        <v>3255</v>
      </c>
      <c r="V22" s="406">
        <v>3675</v>
      </c>
      <c r="W22" s="406">
        <v>3452.472268344939</v>
      </c>
      <c r="X22" s="405">
        <v>14852.000000000002</v>
      </c>
      <c r="Z22" s="407"/>
      <c r="AA22" s="407"/>
    </row>
    <row r="23" spans="2:27" ht="13.5" customHeight="1" x14ac:dyDescent="0.15">
      <c r="B23" s="408"/>
      <c r="C23" s="409">
        <v>4</v>
      </c>
      <c r="D23" s="410"/>
      <c r="E23" s="411">
        <v>997.5</v>
      </c>
      <c r="F23" s="411">
        <v>1396.5</v>
      </c>
      <c r="G23" s="411">
        <v>1206.5861041241994</v>
      </c>
      <c r="H23" s="411">
        <v>101122.8</v>
      </c>
      <c r="I23" s="411">
        <v>787.5</v>
      </c>
      <c r="J23" s="411">
        <v>1050</v>
      </c>
      <c r="K23" s="411">
        <v>902.60228411389426</v>
      </c>
      <c r="L23" s="411">
        <v>58432.3</v>
      </c>
      <c r="M23" s="411">
        <v>1575</v>
      </c>
      <c r="N23" s="411">
        <v>2310</v>
      </c>
      <c r="O23" s="411">
        <v>1755.079162025814</v>
      </c>
      <c r="P23" s="411">
        <v>14169.5</v>
      </c>
      <c r="Q23" s="411">
        <v>577.5</v>
      </c>
      <c r="R23" s="411">
        <v>865.2</v>
      </c>
      <c r="S23" s="411">
        <v>718.83892155636192</v>
      </c>
      <c r="T23" s="411">
        <v>23760.300000000003</v>
      </c>
      <c r="U23" s="411">
        <v>3255</v>
      </c>
      <c r="V23" s="411">
        <v>3780</v>
      </c>
      <c r="W23" s="411">
        <v>3489.72070070277</v>
      </c>
      <c r="X23" s="410">
        <v>20202.899999999998</v>
      </c>
      <c r="Z23" s="407"/>
      <c r="AA23" s="407"/>
    </row>
    <row r="24" spans="2:27" ht="13.5" customHeight="1" x14ac:dyDescent="0.15">
      <c r="B24" s="412"/>
      <c r="C24" s="413"/>
      <c r="D24" s="414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Z24" s="199"/>
      <c r="AA24" s="199"/>
    </row>
    <row r="25" spans="2:27" ht="13.5" customHeight="1" x14ac:dyDescent="0.15">
      <c r="B25" s="385"/>
      <c r="C25" s="413"/>
      <c r="D25" s="415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Z25" s="199"/>
      <c r="AA25" s="199"/>
    </row>
    <row r="26" spans="2:27" ht="13.5" customHeight="1" x14ac:dyDescent="0.15">
      <c r="B26" s="412" t="s">
        <v>123</v>
      </c>
      <c r="C26" s="413"/>
      <c r="D26" s="414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Z26" s="199"/>
      <c r="AA26" s="199"/>
    </row>
    <row r="27" spans="2:27" ht="13.5" customHeight="1" x14ac:dyDescent="0.15">
      <c r="B27" s="388">
        <v>41002</v>
      </c>
      <c r="C27" s="389"/>
      <c r="D27" s="390">
        <v>41008</v>
      </c>
      <c r="E27" s="416">
        <v>997.5</v>
      </c>
      <c r="F27" s="416">
        <v>1365</v>
      </c>
      <c r="G27" s="416">
        <v>1218.1141707164766</v>
      </c>
      <c r="H27" s="416">
        <v>21950</v>
      </c>
      <c r="I27" s="416">
        <v>787.5</v>
      </c>
      <c r="J27" s="416">
        <v>1050</v>
      </c>
      <c r="K27" s="416">
        <v>897.73301903139134</v>
      </c>
      <c r="L27" s="416">
        <v>18592.2</v>
      </c>
      <c r="M27" s="416">
        <v>1575</v>
      </c>
      <c r="N27" s="416">
        <v>1995</v>
      </c>
      <c r="O27" s="416">
        <v>1663.1138040557046</v>
      </c>
      <c r="P27" s="416">
        <v>3910.5</v>
      </c>
      <c r="Q27" s="416">
        <v>577.5</v>
      </c>
      <c r="R27" s="416">
        <v>840</v>
      </c>
      <c r="S27" s="416">
        <v>714.58333333333337</v>
      </c>
      <c r="T27" s="416">
        <v>5798.6</v>
      </c>
      <c r="U27" s="416">
        <v>3360</v>
      </c>
      <c r="V27" s="416">
        <v>3675</v>
      </c>
      <c r="W27" s="416">
        <v>3483.8396175233961</v>
      </c>
      <c r="X27" s="416">
        <v>5474.7</v>
      </c>
    </row>
    <row r="28" spans="2:27" ht="13.5" customHeight="1" x14ac:dyDescent="0.15">
      <c r="B28" s="391" t="s">
        <v>124</v>
      </c>
      <c r="C28" s="392"/>
      <c r="D28" s="390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</row>
    <row r="29" spans="2:27" ht="13.5" customHeight="1" x14ac:dyDescent="0.15">
      <c r="B29" s="388">
        <v>41009</v>
      </c>
      <c r="C29" s="389"/>
      <c r="D29" s="390">
        <v>41015</v>
      </c>
      <c r="E29" s="416">
        <v>1050</v>
      </c>
      <c r="F29" s="416">
        <v>1396.5</v>
      </c>
      <c r="G29" s="416">
        <v>1201.8017096130518</v>
      </c>
      <c r="H29" s="416">
        <v>30469.3</v>
      </c>
      <c r="I29" s="416">
        <v>840</v>
      </c>
      <c r="J29" s="416">
        <v>1050</v>
      </c>
      <c r="K29" s="416">
        <v>896.5639311594208</v>
      </c>
      <c r="L29" s="416">
        <v>16654.8</v>
      </c>
      <c r="M29" s="416">
        <v>1785</v>
      </c>
      <c r="N29" s="416">
        <v>2100</v>
      </c>
      <c r="O29" s="416">
        <v>1875.5851910828019</v>
      </c>
      <c r="P29" s="416">
        <v>3944.5</v>
      </c>
      <c r="Q29" s="416">
        <v>577.5</v>
      </c>
      <c r="R29" s="416">
        <v>840</v>
      </c>
      <c r="S29" s="416">
        <v>701.7553469251709</v>
      </c>
      <c r="T29" s="416">
        <v>6421.1</v>
      </c>
      <c r="U29" s="416">
        <v>3360</v>
      </c>
      <c r="V29" s="416">
        <v>3780</v>
      </c>
      <c r="W29" s="416">
        <v>3533.797724064927</v>
      </c>
      <c r="X29" s="416">
        <v>5963.9</v>
      </c>
    </row>
    <row r="30" spans="2:27" ht="13.5" customHeight="1" x14ac:dyDescent="0.15">
      <c r="B30" s="391" t="s">
        <v>125</v>
      </c>
      <c r="C30" s="392"/>
      <c r="D30" s="390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</row>
    <row r="31" spans="2:27" ht="13.5" customHeight="1" x14ac:dyDescent="0.15">
      <c r="B31" s="388">
        <v>41016</v>
      </c>
      <c r="C31" s="389"/>
      <c r="D31" s="390">
        <v>41022</v>
      </c>
      <c r="E31" s="416">
        <v>1050</v>
      </c>
      <c r="F31" s="416">
        <v>1365</v>
      </c>
      <c r="G31" s="416">
        <v>1227.2706335199612</v>
      </c>
      <c r="H31" s="416">
        <v>26155.3</v>
      </c>
      <c r="I31" s="416">
        <v>787.5</v>
      </c>
      <c r="J31" s="416">
        <v>1050</v>
      </c>
      <c r="K31" s="416">
        <v>909.51826501004348</v>
      </c>
      <c r="L31" s="416">
        <v>13796</v>
      </c>
      <c r="M31" s="416">
        <v>1785</v>
      </c>
      <c r="N31" s="416">
        <v>2310</v>
      </c>
      <c r="O31" s="416">
        <v>1993.8734673024528</v>
      </c>
      <c r="P31" s="416">
        <v>3378.9</v>
      </c>
      <c r="Q31" s="416">
        <v>630</v>
      </c>
      <c r="R31" s="416">
        <v>827.40000000000009</v>
      </c>
      <c r="S31" s="416">
        <v>705.52081741787629</v>
      </c>
      <c r="T31" s="416">
        <v>6897.1</v>
      </c>
      <c r="U31" s="416">
        <v>3255</v>
      </c>
      <c r="V31" s="416">
        <v>3780</v>
      </c>
      <c r="W31" s="416">
        <v>3464.5513464991022</v>
      </c>
      <c r="X31" s="416">
        <v>4802.7</v>
      </c>
    </row>
    <row r="32" spans="2:27" ht="13.5" customHeight="1" x14ac:dyDescent="0.15">
      <c r="B32" s="391" t="s">
        <v>126</v>
      </c>
      <c r="C32" s="392"/>
      <c r="D32" s="390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</row>
    <row r="33" spans="2:26" ht="13.5" customHeight="1" x14ac:dyDescent="0.15">
      <c r="B33" s="388">
        <v>41023</v>
      </c>
      <c r="C33" s="389"/>
      <c r="D33" s="390">
        <v>41026</v>
      </c>
      <c r="E33" s="254">
        <v>1050</v>
      </c>
      <c r="F33" s="254">
        <v>1365</v>
      </c>
      <c r="G33" s="254">
        <v>1167.812811911969</v>
      </c>
      <c r="H33" s="416">
        <v>22548.2</v>
      </c>
      <c r="I33" s="254">
        <v>840</v>
      </c>
      <c r="J33" s="254">
        <v>1050</v>
      </c>
      <c r="K33" s="254">
        <v>934.39551969478237</v>
      </c>
      <c r="L33" s="416">
        <v>9389.2999999999993</v>
      </c>
      <c r="M33" s="254">
        <v>1785</v>
      </c>
      <c r="N33" s="254">
        <v>2310</v>
      </c>
      <c r="O33" s="254">
        <v>1993.7110663246613</v>
      </c>
      <c r="P33" s="416">
        <v>2935.6</v>
      </c>
      <c r="Q33" s="254">
        <v>651</v>
      </c>
      <c r="R33" s="254">
        <v>865.2</v>
      </c>
      <c r="S33" s="254">
        <v>780.78561578126903</v>
      </c>
      <c r="T33" s="416">
        <v>4643.5</v>
      </c>
      <c r="U33" s="254">
        <v>3307.5</v>
      </c>
      <c r="V33" s="254">
        <v>3780</v>
      </c>
      <c r="W33" s="254">
        <v>3473.0115555929065</v>
      </c>
      <c r="X33" s="416">
        <v>3961.6</v>
      </c>
    </row>
    <row r="34" spans="2:26" ht="13.5" customHeight="1" x14ac:dyDescent="0.15">
      <c r="B34" s="391" t="s">
        <v>127</v>
      </c>
      <c r="C34" s="392"/>
      <c r="D34" s="390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</row>
    <row r="35" spans="2:26" ht="13.5" customHeight="1" x14ac:dyDescent="0.15">
      <c r="B35" s="393"/>
      <c r="C35" s="394"/>
      <c r="D35" s="395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</row>
    <row r="36" spans="2:26" ht="3.75" customHeight="1" x14ac:dyDescent="0.15">
      <c r="B36" s="206"/>
      <c r="C36" s="225"/>
      <c r="D36" s="225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2:26" ht="13.5" customHeight="1" x14ac:dyDescent="0.15">
      <c r="B37" s="200" t="s">
        <v>105</v>
      </c>
      <c r="C37" s="418" t="s">
        <v>149</v>
      </c>
      <c r="D37" s="418"/>
      <c r="X37" s="199"/>
      <c r="Y37" s="199"/>
      <c r="Z37" s="199"/>
    </row>
    <row r="38" spans="2:26" ht="13.5" customHeight="1" x14ac:dyDescent="0.15">
      <c r="B38" s="200" t="s">
        <v>107</v>
      </c>
      <c r="C38" s="418" t="s">
        <v>108</v>
      </c>
      <c r="D38" s="418"/>
      <c r="X38" s="349"/>
      <c r="Y38" s="199"/>
      <c r="Z38" s="199"/>
    </row>
    <row r="39" spans="2:26" ht="13.5" customHeight="1" x14ac:dyDescent="0.15">
      <c r="B39" s="200"/>
      <c r="C39" s="418"/>
      <c r="D39" s="418"/>
      <c r="X39" s="349"/>
      <c r="Y39" s="199"/>
      <c r="Z39" s="199"/>
    </row>
    <row r="40" spans="2:26" ht="13.5" customHeight="1" x14ac:dyDescent="0.15">
      <c r="B40" s="200"/>
      <c r="C40" s="418"/>
      <c r="D40" s="418"/>
      <c r="X40" s="349"/>
      <c r="Y40" s="199"/>
      <c r="Z40" s="199"/>
    </row>
    <row r="41" spans="2:26" ht="13.5" customHeight="1" x14ac:dyDescent="0.15">
      <c r="B41" s="200"/>
      <c r="C41" s="418"/>
      <c r="X41" s="349"/>
      <c r="Y41" s="199"/>
      <c r="Z41" s="199"/>
    </row>
    <row r="42" spans="2:26" ht="13.5" customHeight="1" x14ac:dyDescent="0.15">
      <c r="B42" s="200"/>
      <c r="C42" s="418"/>
      <c r="X42" s="349"/>
      <c r="Y42" s="199"/>
      <c r="Z42" s="199"/>
    </row>
    <row r="43" spans="2:26" ht="13.5" customHeight="1" x14ac:dyDescent="0.15">
      <c r="B43" s="200"/>
      <c r="C43" s="418"/>
      <c r="X43" s="403"/>
      <c r="Y43" s="199"/>
      <c r="Z43" s="199"/>
    </row>
    <row r="44" spans="2:26" x14ac:dyDescent="0.15">
      <c r="X44" s="403"/>
      <c r="Y44" s="199"/>
      <c r="Z44" s="199"/>
    </row>
    <row r="45" spans="2:26" x14ac:dyDescent="0.15">
      <c r="X45" s="403"/>
      <c r="Y45" s="199"/>
      <c r="Z45" s="199"/>
    </row>
    <row r="46" spans="2:26" x14ac:dyDescent="0.15">
      <c r="X46" s="403"/>
      <c r="Y46" s="199"/>
      <c r="Z46" s="199"/>
    </row>
    <row r="47" spans="2:26" x14ac:dyDescent="0.15">
      <c r="X47" s="403"/>
      <c r="Y47" s="199"/>
      <c r="Z47" s="199"/>
    </row>
    <row r="48" spans="2:26" x14ac:dyDescent="0.15">
      <c r="X48" s="403"/>
      <c r="Y48" s="199"/>
      <c r="Z48" s="199"/>
    </row>
    <row r="49" spans="24:26" x14ac:dyDescent="0.15">
      <c r="X49" s="403"/>
      <c r="Y49" s="199"/>
      <c r="Z49" s="199"/>
    </row>
    <row r="50" spans="24:26" x14ac:dyDescent="0.15">
      <c r="X50" s="403"/>
      <c r="Y50" s="199"/>
      <c r="Z50" s="199"/>
    </row>
    <row r="51" spans="24:26" x14ac:dyDescent="0.15">
      <c r="X51" s="403"/>
      <c r="Y51" s="199"/>
      <c r="Z51" s="199"/>
    </row>
    <row r="52" spans="24:26" x14ac:dyDescent="0.15">
      <c r="X52" s="403"/>
      <c r="Y52" s="199"/>
      <c r="Z52" s="199"/>
    </row>
    <row r="53" spans="24:26" x14ac:dyDescent="0.15">
      <c r="X53" s="403"/>
      <c r="Y53" s="199"/>
      <c r="Z53" s="199"/>
    </row>
    <row r="54" spans="24:26" x14ac:dyDescent="0.15">
      <c r="X54" s="403"/>
      <c r="Y54" s="199"/>
      <c r="Z54" s="199"/>
    </row>
    <row r="55" spans="24:26" x14ac:dyDescent="0.15">
      <c r="X55" s="403"/>
      <c r="Y55" s="199"/>
      <c r="Z55" s="199"/>
    </row>
    <row r="56" spans="24:26" x14ac:dyDescent="0.15">
      <c r="X56" s="199"/>
      <c r="Y56" s="199"/>
      <c r="Z56" s="199"/>
    </row>
    <row r="57" spans="24:26" x14ac:dyDescent="0.15">
      <c r="X57" s="199"/>
      <c r="Y57" s="199"/>
      <c r="Z57" s="199"/>
    </row>
    <row r="58" spans="24:26" x14ac:dyDescent="0.15">
      <c r="X58" s="199"/>
      <c r="Y58" s="199"/>
      <c r="Z58" s="199"/>
    </row>
  </sheetData>
  <phoneticPr fontId="6"/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zoomScale="75" zoomScaleNormal="75" workbookViewId="0">
      <selection activeCell="Y59" sqref="Y59"/>
    </sheetView>
  </sheetViews>
  <sheetFormatPr defaultColWidth="7.5" defaultRowHeight="12" x14ac:dyDescent="0.15"/>
  <cols>
    <col min="1" max="1" width="0.75" style="198" customWidth="1"/>
    <col min="2" max="2" width="5.25" style="198" customWidth="1"/>
    <col min="3" max="3" width="2.75" style="198" customWidth="1"/>
    <col min="4" max="4" width="5.375" style="198" customWidth="1"/>
    <col min="5" max="7" width="5.875" style="198" customWidth="1"/>
    <col min="8" max="8" width="7.625" style="198" customWidth="1"/>
    <col min="9" max="11" width="5.875" style="198" customWidth="1"/>
    <col min="12" max="12" width="7.625" style="198" customWidth="1"/>
    <col min="13" max="15" width="5.875" style="198" customWidth="1"/>
    <col min="16" max="16" width="7.625" style="198" customWidth="1"/>
    <col min="17" max="19" width="5.875" style="198" customWidth="1"/>
    <col min="20" max="20" width="7.625" style="198" customWidth="1"/>
    <col min="21" max="23" width="5.875" style="198" customWidth="1"/>
    <col min="24" max="24" width="7.625" style="198" customWidth="1"/>
    <col min="25" max="16384" width="7.5" style="198"/>
  </cols>
  <sheetData>
    <row r="1" spans="1:32" ht="15" customHeight="1" x14ac:dyDescent="0.15">
      <c r="A1" s="157"/>
      <c r="B1" s="401"/>
      <c r="C1" s="401"/>
      <c r="D1" s="401"/>
    </row>
    <row r="2" spans="1:32" ht="12.75" customHeight="1" x14ac:dyDescent="0.15">
      <c r="B2" s="157" t="str">
        <f>近乳21!B2&amp;"　（つづき）"</f>
        <v>(3)乳牛チルド「2」の品目別価格　（つづき）</v>
      </c>
      <c r="C2" s="402"/>
      <c r="D2" s="402"/>
    </row>
    <row r="3" spans="1:32" ht="12.75" customHeight="1" x14ac:dyDescent="0.15">
      <c r="B3" s="402"/>
      <c r="C3" s="402"/>
      <c r="D3" s="402"/>
      <c r="X3" s="200" t="s">
        <v>84</v>
      </c>
    </row>
    <row r="4" spans="1:32" ht="3.75" customHeight="1" x14ac:dyDescent="0.1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Z4" s="199"/>
      <c r="AA4" s="199"/>
      <c r="AB4" s="199"/>
      <c r="AC4" s="199"/>
      <c r="AD4" s="199"/>
      <c r="AE4" s="199"/>
      <c r="AF4" s="199"/>
    </row>
    <row r="5" spans="1:32" ht="13.5" customHeight="1" x14ac:dyDescent="0.15">
      <c r="B5" s="159"/>
      <c r="C5" s="340" t="s">
        <v>255</v>
      </c>
      <c r="D5" s="339"/>
      <c r="E5" s="365" t="s">
        <v>130</v>
      </c>
      <c r="F5" s="366"/>
      <c r="G5" s="366"/>
      <c r="H5" s="367"/>
      <c r="I5" s="365" t="s">
        <v>285</v>
      </c>
      <c r="J5" s="366"/>
      <c r="K5" s="366"/>
      <c r="L5" s="367"/>
      <c r="M5" s="365" t="s">
        <v>286</v>
      </c>
      <c r="N5" s="366"/>
      <c r="O5" s="366"/>
      <c r="P5" s="367"/>
      <c r="Q5" s="365" t="s">
        <v>287</v>
      </c>
      <c r="R5" s="366"/>
      <c r="S5" s="366"/>
      <c r="T5" s="367"/>
      <c r="U5" s="365" t="s">
        <v>288</v>
      </c>
      <c r="V5" s="366"/>
      <c r="W5" s="366"/>
      <c r="X5" s="367"/>
      <c r="Z5" s="177"/>
      <c r="AA5" s="177"/>
      <c r="AB5" s="177"/>
      <c r="AC5" s="177"/>
      <c r="AD5" s="177"/>
      <c r="AE5" s="177"/>
      <c r="AF5" s="199"/>
    </row>
    <row r="6" spans="1:32" ht="13.5" customHeight="1" x14ac:dyDescent="0.15">
      <c r="B6" s="343" t="s">
        <v>273</v>
      </c>
      <c r="C6" s="368"/>
      <c r="D6" s="345"/>
      <c r="E6" s="370" t="s">
        <v>274</v>
      </c>
      <c r="F6" s="370" t="s">
        <v>170</v>
      </c>
      <c r="G6" s="370" t="s">
        <v>275</v>
      </c>
      <c r="H6" s="370" t="s">
        <v>95</v>
      </c>
      <c r="I6" s="370" t="s">
        <v>274</v>
      </c>
      <c r="J6" s="370" t="s">
        <v>170</v>
      </c>
      <c r="K6" s="370" t="s">
        <v>275</v>
      </c>
      <c r="L6" s="370" t="s">
        <v>95</v>
      </c>
      <c r="M6" s="370" t="s">
        <v>274</v>
      </c>
      <c r="N6" s="370" t="s">
        <v>170</v>
      </c>
      <c r="O6" s="370" t="s">
        <v>275</v>
      </c>
      <c r="P6" s="370" t="s">
        <v>95</v>
      </c>
      <c r="Q6" s="370" t="s">
        <v>274</v>
      </c>
      <c r="R6" s="370" t="s">
        <v>170</v>
      </c>
      <c r="S6" s="370" t="s">
        <v>275</v>
      </c>
      <c r="T6" s="370" t="s">
        <v>95</v>
      </c>
      <c r="U6" s="370" t="s">
        <v>274</v>
      </c>
      <c r="V6" s="370" t="s">
        <v>170</v>
      </c>
      <c r="W6" s="370" t="s">
        <v>275</v>
      </c>
      <c r="X6" s="370" t="s">
        <v>95</v>
      </c>
      <c r="Z6" s="177"/>
      <c r="AA6" s="177"/>
      <c r="AB6" s="177"/>
      <c r="AC6" s="177"/>
      <c r="AD6" s="177"/>
      <c r="AE6" s="177"/>
      <c r="AF6" s="199"/>
    </row>
    <row r="7" spans="1:32" ht="13.5" customHeight="1" x14ac:dyDescent="0.15">
      <c r="B7" s="172"/>
      <c r="C7" s="173"/>
      <c r="D7" s="185"/>
      <c r="E7" s="371"/>
      <c r="F7" s="371"/>
      <c r="G7" s="371" t="s">
        <v>276</v>
      </c>
      <c r="H7" s="371"/>
      <c r="I7" s="371"/>
      <c r="J7" s="371"/>
      <c r="K7" s="371" t="s">
        <v>276</v>
      </c>
      <c r="L7" s="371"/>
      <c r="M7" s="371"/>
      <c r="N7" s="371"/>
      <c r="O7" s="371" t="s">
        <v>276</v>
      </c>
      <c r="P7" s="371"/>
      <c r="Q7" s="371"/>
      <c r="R7" s="371"/>
      <c r="S7" s="371" t="s">
        <v>276</v>
      </c>
      <c r="T7" s="371"/>
      <c r="U7" s="371"/>
      <c r="V7" s="371"/>
      <c r="W7" s="371" t="s">
        <v>276</v>
      </c>
      <c r="X7" s="371"/>
      <c r="Z7" s="177"/>
      <c r="AA7" s="177"/>
      <c r="AB7" s="177"/>
      <c r="AC7" s="177"/>
      <c r="AD7" s="177"/>
      <c r="AE7" s="177"/>
      <c r="AF7" s="199"/>
    </row>
    <row r="8" spans="1:32" ht="13.5" customHeight="1" x14ac:dyDescent="0.15">
      <c r="B8" s="181" t="s">
        <v>0</v>
      </c>
      <c r="C8" s="334">
        <v>21</v>
      </c>
      <c r="D8" s="157" t="s">
        <v>1</v>
      </c>
      <c r="E8" s="348">
        <v>2069</v>
      </c>
      <c r="F8" s="348">
        <v>3150</v>
      </c>
      <c r="G8" s="348">
        <v>2495</v>
      </c>
      <c r="H8" s="348">
        <v>521507</v>
      </c>
      <c r="I8" s="348">
        <v>578</v>
      </c>
      <c r="J8" s="348">
        <v>1050</v>
      </c>
      <c r="K8" s="348">
        <v>845</v>
      </c>
      <c r="L8" s="348">
        <v>757747</v>
      </c>
      <c r="M8" s="348">
        <v>1029</v>
      </c>
      <c r="N8" s="348">
        <v>1449</v>
      </c>
      <c r="O8" s="348">
        <v>1229</v>
      </c>
      <c r="P8" s="348">
        <v>286022</v>
      </c>
      <c r="Q8" s="348">
        <v>1050</v>
      </c>
      <c r="R8" s="348">
        <v>1464</v>
      </c>
      <c r="S8" s="348">
        <v>1219</v>
      </c>
      <c r="T8" s="348">
        <v>239136</v>
      </c>
      <c r="U8" s="348">
        <v>1029</v>
      </c>
      <c r="V8" s="348">
        <v>1462</v>
      </c>
      <c r="W8" s="348">
        <v>1205</v>
      </c>
      <c r="X8" s="348">
        <v>218771</v>
      </c>
      <c r="Z8" s="177"/>
      <c r="AA8" s="177"/>
      <c r="AB8" s="177"/>
      <c r="AC8" s="177"/>
      <c r="AD8" s="177"/>
      <c r="AE8" s="177"/>
      <c r="AF8" s="199"/>
    </row>
    <row r="9" spans="1:32" ht="13.5" customHeight="1" x14ac:dyDescent="0.15">
      <c r="B9" s="181"/>
      <c r="C9" s="334">
        <v>22</v>
      </c>
      <c r="D9" s="184"/>
      <c r="E9" s="348">
        <v>2100</v>
      </c>
      <c r="F9" s="348">
        <v>2993</v>
      </c>
      <c r="G9" s="348">
        <v>2468</v>
      </c>
      <c r="H9" s="348">
        <v>551290</v>
      </c>
      <c r="I9" s="348">
        <v>630</v>
      </c>
      <c r="J9" s="348">
        <v>1050</v>
      </c>
      <c r="K9" s="348">
        <v>785</v>
      </c>
      <c r="L9" s="348">
        <v>715573</v>
      </c>
      <c r="M9" s="348">
        <v>945</v>
      </c>
      <c r="N9" s="348">
        <v>1379</v>
      </c>
      <c r="O9" s="348">
        <v>1156</v>
      </c>
      <c r="P9" s="348">
        <v>288052</v>
      </c>
      <c r="Q9" s="348">
        <v>945</v>
      </c>
      <c r="R9" s="348">
        <v>1367</v>
      </c>
      <c r="S9" s="348">
        <v>1142</v>
      </c>
      <c r="T9" s="348">
        <v>255668</v>
      </c>
      <c r="U9" s="348">
        <v>945</v>
      </c>
      <c r="V9" s="348">
        <v>1379</v>
      </c>
      <c r="W9" s="348">
        <v>1128</v>
      </c>
      <c r="X9" s="350">
        <v>245025</v>
      </c>
      <c r="Z9" s="177"/>
      <c r="AA9" s="177"/>
      <c r="AB9" s="177"/>
      <c r="AC9" s="177"/>
      <c r="AD9" s="177"/>
      <c r="AE9" s="177"/>
      <c r="AF9" s="199"/>
    </row>
    <row r="10" spans="1:32" ht="13.5" customHeight="1" x14ac:dyDescent="0.15">
      <c r="B10" s="351"/>
      <c r="C10" s="311">
        <v>23</v>
      </c>
      <c r="D10" s="185"/>
      <c r="E10" s="186">
        <v>1890</v>
      </c>
      <c r="F10" s="186">
        <v>2835</v>
      </c>
      <c r="G10" s="186">
        <v>2279.7861863672679</v>
      </c>
      <c r="H10" s="186">
        <v>553316.39999999991</v>
      </c>
      <c r="I10" s="186">
        <v>525</v>
      </c>
      <c r="J10" s="186">
        <v>1029</v>
      </c>
      <c r="K10" s="186">
        <v>811.13748631448891</v>
      </c>
      <c r="L10" s="186">
        <v>903197.79999999993</v>
      </c>
      <c r="M10" s="186">
        <v>840</v>
      </c>
      <c r="N10" s="186">
        <v>1365</v>
      </c>
      <c r="O10" s="186">
        <v>1074.2827821011676</v>
      </c>
      <c r="P10" s="186">
        <v>294828.10000000003</v>
      </c>
      <c r="Q10" s="186">
        <v>840</v>
      </c>
      <c r="R10" s="186">
        <v>1365</v>
      </c>
      <c r="S10" s="187">
        <v>1086.6216351355185</v>
      </c>
      <c r="T10" s="186">
        <v>287955</v>
      </c>
      <c r="U10" s="186">
        <v>871.5</v>
      </c>
      <c r="V10" s="186">
        <v>1365</v>
      </c>
      <c r="W10" s="186">
        <v>1056.0958951416687</v>
      </c>
      <c r="X10" s="186">
        <v>254522.30000000002</v>
      </c>
      <c r="Z10" s="403"/>
      <c r="AA10" s="199"/>
      <c r="AB10" s="199"/>
      <c r="AC10" s="199"/>
      <c r="AD10" s="199"/>
      <c r="AE10" s="199"/>
      <c r="AF10" s="199"/>
    </row>
    <row r="11" spans="1:32" ht="13.5" customHeight="1" x14ac:dyDescent="0.15">
      <c r="B11" s="404" t="s">
        <v>293</v>
      </c>
      <c r="C11" s="403">
        <v>4</v>
      </c>
      <c r="D11" s="405" t="s">
        <v>294</v>
      </c>
      <c r="E11" s="406">
        <v>2100</v>
      </c>
      <c r="F11" s="406">
        <v>2730</v>
      </c>
      <c r="G11" s="406">
        <v>2342.9890569615027</v>
      </c>
      <c r="H11" s="406">
        <v>54146.799999999996</v>
      </c>
      <c r="I11" s="406">
        <v>766.5</v>
      </c>
      <c r="J11" s="406">
        <v>997.5</v>
      </c>
      <c r="K11" s="406">
        <v>899.39033324043464</v>
      </c>
      <c r="L11" s="406">
        <v>88949.4</v>
      </c>
      <c r="M11" s="406">
        <v>997.5</v>
      </c>
      <c r="N11" s="406">
        <v>1365</v>
      </c>
      <c r="O11" s="405">
        <v>1130.1953745672804</v>
      </c>
      <c r="P11" s="406">
        <v>32265.5</v>
      </c>
      <c r="Q11" s="406">
        <v>997.5</v>
      </c>
      <c r="R11" s="406">
        <v>1365</v>
      </c>
      <c r="S11" s="406">
        <v>1115.1545260295261</v>
      </c>
      <c r="T11" s="405">
        <v>25338.400000000001</v>
      </c>
      <c r="U11" s="406">
        <v>997.5</v>
      </c>
      <c r="V11" s="406">
        <v>1365</v>
      </c>
      <c r="W11" s="406">
        <v>1103.7082367297132</v>
      </c>
      <c r="X11" s="405">
        <v>23041</v>
      </c>
      <c r="Z11" s="177"/>
      <c r="AA11" s="177"/>
      <c r="AB11" s="177"/>
      <c r="AC11" s="177"/>
      <c r="AD11" s="177"/>
      <c r="AE11" s="199"/>
      <c r="AF11" s="199"/>
    </row>
    <row r="12" spans="1:32" ht="13.5" customHeight="1" x14ac:dyDescent="0.15">
      <c r="B12" s="404"/>
      <c r="C12" s="403">
        <v>5</v>
      </c>
      <c r="D12" s="405"/>
      <c r="E12" s="405">
        <v>2100</v>
      </c>
      <c r="F12" s="406">
        <v>2625</v>
      </c>
      <c r="G12" s="406">
        <v>2272.806617864966</v>
      </c>
      <c r="H12" s="406">
        <v>60153.5</v>
      </c>
      <c r="I12" s="406">
        <v>787.5</v>
      </c>
      <c r="J12" s="406">
        <v>1029</v>
      </c>
      <c r="K12" s="406">
        <v>912.40845016855394</v>
      </c>
      <c r="L12" s="406">
        <v>115832.79999999999</v>
      </c>
      <c r="M12" s="406">
        <v>1050</v>
      </c>
      <c r="N12" s="406">
        <v>1312.5</v>
      </c>
      <c r="O12" s="406">
        <v>1139.1205834018078</v>
      </c>
      <c r="P12" s="406">
        <v>31913.3</v>
      </c>
      <c r="Q12" s="406">
        <v>1050</v>
      </c>
      <c r="R12" s="406">
        <v>1312.5</v>
      </c>
      <c r="S12" s="406">
        <v>1130.2519868119975</v>
      </c>
      <c r="T12" s="406">
        <v>31365.5</v>
      </c>
      <c r="U12" s="406">
        <v>1050</v>
      </c>
      <c r="V12" s="406">
        <v>1312.5</v>
      </c>
      <c r="W12" s="406">
        <v>1117.408440929632</v>
      </c>
      <c r="X12" s="406">
        <v>24442.400000000001</v>
      </c>
      <c r="Z12" s="177"/>
      <c r="AA12" s="177"/>
      <c r="AB12" s="177"/>
      <c r="AC12" s="177"/>
      <c r="AD12" s="177"/>
      <c r="AE12" s="199"/>
      <c r="AF12" s="199"/>
    </row>
    <row r="13" spans="1:32" ht="13.5" customHeight="1" x14ac:dyDescent="0.15">
      <c r="B13" s="404"/>
      <c r="C13" s="403">
        <v>6</v>
      </c>
      <c r="D13" s="405"/>
      <c r="E13" s="406">
        <v>2100</v>
      </c>
      <c r="F13" s="406">
        <v>2520</v>
      </c>
      <c r="G13" s="406">
        <v>2256.7204762973697</v>
      </c>
      <c r="H13" s="406">
        <v>32883.5</v>
      </c>
      <c r="I13" s="406">
        <v>787.5</v>
      </c>
      <c r="J13" s="406">
        <v>997.5</v>
      </c>
      <c r="K13" s="406">
        <v>882.22771354636518</v>
      </c>
      <c r="L13" s="406">
        <v>52357</v>
      </c>
      <c r="M13" s="406">
        <v>997.5</v>
      </c>
      <c r="N13" s="406">
        <v>1260</v>
      </c>
      <c r="O13" s="406">
        <v>1070.2294099860153</v>
      </c>
      <c r="P13" s="406">
        <v>16312.8</v>
      </c>
      <c r="Q13" s="406">
        <v>997.5</v>
      </c>
      <c r="R13" s="406">
        <v>1260</v>
      </c>
      <c r="S13" s="406">
        <v>1121.5149999379398</v>
      </c>
      <c r="T13" s="405">
        <v>15689.8</v>
      </c>
      <c r="U13" s="406">
        <v>997.5</v>
      </c>
      <c r="V13" s="406">
        <v>1260</v>
      </c>
      <c r="W13" s="406">
        <v>1102.5315156634736</v>
      </c>
      <c r="X13" s="405">
        <v>15713.500000000002</v>
      </c>
    </row>
    <row r="14" spans="1:32" ht="13.5" customHeight="1" x14ac:dyDescent="0.15">
      <c r="B14" s="404"/>
      <c r="C14" s="403">
        <v>7</v>
      </c>
      <c r="D14" s="405"/>
      <c r="E14" s="406">
        <v>1995</v>
      </c>
      <c r="F14" s="406">
        <v>2520</v>
      </c>
      <c r="G14" s="406">
        <v>2212.5990050381824</v>
      </c>
      <c r="H14" s="406">
        <v>37652.700000000004</v>
      </c>
      <c r="I14" s="406">
        <v>787.5</v>
      </c>
      <c r="J14" s="406">
        <v>997.5</v>
      </c>
      <c r="K14" s="406">
        <v>878.48591302826139</v>
      </c>
      <c r="L14" s="406">
        <v>67205.2</v>
      </c>
      <c r="M14" s="406">
        <v>997.5</v>
      </c>
      <c r="N14" s="406">
        <v>1260</v>
      </c>
      <c r="O14" s="406">
        <v>1064.4796950127272</v>
      </c>
      <c r="P14" s="406">
        <v>18036</v>
      </c>
      <c r="Q14" s="406">
        <v>997.5</v>
      </c>
      <c r="R14" s="406">
        <v>1260</v>
      </c>
      <c r="S14" s="406">
        <v>1123.4658645912855</v>
      </c>
      <c r="T14" s="406">
        <v>16681.5</v>
      </c>
      <c r="U14" s="406">
        <v>997.5</v>
      </c>
      <c r="V14" s="406">
        <v>1260</v>
      </c>
      <c r="W14" s="406">
        <v>1081.881639738283</v>
      </c>
      <c r="X14" s="405">
        <v>14239.1</v>
      </c>
    </row>
    <row r="15" spans="1:32" ht="13.5" customHeight="1" x14ac:dyDescent="0.15">
      <c r="B15" s="404"/>
      <c r="C15" s="403">
        <v>8</v>
      </c>
      <c r="D15" s="405"/>
      <c r="E15" s="406">
        <v>1890</v>
      </c>
      <c r="F15" s="406">
        <v>2520</v>
      </c>
      <c r="G15" s="406">
        <v>2208.3185201703245</v>
      </c>
      <c r="H15" s="406">
        <v>49229.3</v>
      </c>
      <c r="I15" s="406">
        <v>682.5</v>
      </c>
      <c r="J15" s="406">
        <v>997.5</v>
      </c>
      <c r="K15" s="406">
        <v>880.26197354246278</v>
      </c>
      <c r="L15" s="406">
        <v>101409.59999999999</v>
      </c>
      <c r="M15" s="406">
        <v>892.5</v>
      </c>
      <c r="N15" s="406">
        <v>1281</v>
      </c>
      <c r="O15" s="406">
        <v>1043.9944637529604</v>
      </c>
      <c r="P15" s="406">
        <v>21027.9</v>
      </c>
      <c r="Q15" s="406">
        <v>924</v>
      </c>
      <c r="R15" s="406">
        <v>1260</v>
      </c>
      <c r="S15" s="406">
        <v>1095.3279776073352</v>
      </c>
      <c r="T15" s="406">
        <v>18039.7</v>
      </c>
      <c r="U15" s="405">
        <v>924</v>
      </c>
      <c r="V15" s="406">
        <v>1260</v>
      </c>
      <c r="W15" s="406">
        <v>1030.788985668026</v>
      </c>
      <c r="X15" s="405">
        <v>21236</v>
      </c>
    </row>
    <row r="16" spans="1:32" ht="13.5" customHeight="1" x14ac:dyDescent="0.15">
      <c r="B16" s="404"/>
      <c r="C16" s="403">
        <v>9</v>
      </c>
      <c r="D16" s="405"/>
      <c r="E16" s="406">
        <v>1890</v>
      </c>
      <c r="F16" s="406">
        <v>2520</v>
      </c>
      <c r="G16" s="406">
        <v>2166.8638440064292</v>
      </c>
      <c r="H16" s="406">
        <v>34196.6</v>
      </c>
      <c r="I16" s="406">
        <v>630</v>
      </c>
      <c r="J16" s="406">
        <v>909.30000000000007</v>
      </c>
      <c r="K16" s="406">
        <v>790.53739861820372</v>
      </c>
      <c r="L16" s="406">
        <v>54668.900000000009</v>
      </c>
      <c r="M16" s="406">
        <v>924</v>
      </c>
      <c r="N16" s="406">
        <v>1260</v>
      </c>
      <c r="O16" s="406">
        <v>1027.6032566667498</v>
      </c>
      <c r="P16" s="406">
        <v>21850.3</v>
      </c>
      <c r="Q16" s="406">
        <v>924</v>
      </c>
      <c r="R16" s="406">
        <v>1260</v>
      </c>
      <c r="S16" s="406">
        <v>1068.6278126651346</v>
      </c>
      <c r="T16" s="406">
        <v>20836.599999999999</v>
      </c>
      <c r="U16" s="406">
        <v>924</v>
      </c>
      <c r="V16" s="406">
        <v>1312.5</v>
      </c>
      <c r="W16" s="406">
        <v>1009.5245375324877</v>
      </c>
      <c r="X16" s="405">
        <v>20186.7</v>
      </c>
    </row>
    <row r="17" spans="2:24" ht="13.5" customHeight="1" x14ac:dyDescent="0.15">
      <c r="B17" s="404"/>
      <c r="C17" s="403">
        <v>10</v>
      </c>
      <c r="D17" s="405"/>
      <c r="E17" s="406">
        <v>1995</v>
      </c>
      <c r="F17" s="406">
        <v>2520</v>
      </c>
      <c r="G17" s="406">
        <v>2181.1120351987975</v>
      </c>
      <c r="H17" s="406">
        <v>35749.699999999997</v>
      </c>
      <c r="I17" s="406">
        <v>630</v>
      </c>
      <c r="J17" s="406">
        <v>840</v>
      </c>
      <c r="K17" s="406">
        <v>719.16644664466435</v>
      </c>
      <c r="L17" s="406">
        <v>61152.800000000003</v>
      </c>
      <c r="M17" s="406">
        <v>892.5</v>
      </c>
      <c r="N17" s="406">
        <v>1155</v>
      </c>
      <c r="O17" s="406">
        <v>1017.5564922010398</v>
      </c>
      <c r="P17" s="406">
        <v>14935.7</v>
      </c>
      <c r="Q17" s="406">
        <v>924</v>
      </c>
      <c r="R17" s="406">
        <v>1207.5</v>
      </c>
      <c r="S17" s="406">
        <v>1028.9580861915194</v>
      </c>
      <c r="T17" s="406">
        <v>19522.599999999999</v>
      </c>
      <c r="U17" s="406">
        <v>945</v>
      </c>
      <c r="V17" s="406">
        <v>1260</v>
      </c>
      <c r="W17" s="406">
        <v>1001.197914007935</v>
      </c>
      <c r="X17" s="405">
        <v>15644.099999999999</v>
      </c>
    </row>
    <row r="18" spans="2:24" ht="13.5" customHeight="1" x14ac:dyDescent="0.15">
      <c r="B18" s="404"/>
      <c r="C18" s="403">
        <v>11</v>
      </c>
      <c r="D18" s="405"/>
      <c r="E18" s="406">
        <v>1942.5</v>
      </c>
      <c r="F18" s="406">
        <v>2572.5</v>
      </c>
      <c r="G18" s="406">
        <v>2191.5469381168027</v>
      </c>
      <c r="H18" s="406">
        <v>51886.400000000001</v>
      </c>
      <c r="I18" s="406">
        <v>609</v>
      </c>
      <c r="J18" s="406">
        <v>840</v>
      </c>
      <c r="K18" s="406">
        <v>712.92735589269694</v>
      </c>
      <c r="L18" s="406">
        <v>75308.800000000003</v>
      </c>
      <c r="M18" s="406">
        <v>871.5</v>
      </c>
      <c r="N18" s="406">
        <v>1155</v>
      </c>
      <c r="O18" s="406">
        <v>998.74743895175709</v>
      </c>
      <c r="P18" s="406">
        <v>23632.699999999997</v>
      </c>
      <c r="Q18" s="406">
        <v>871.5</v>
      </c>
      <c r="R18" s="406">
        <v>1155</v>
      </c>
      <c r="S18" s="406">
        <v>1028.3859677308303</v>
      </c>
      <c r="T18" s="406">
        <v>28579.799999999996</v>
      </c>
      <c r="U18" s="406">
        <v>871.5</v>
      </c>
      <c r="V18" s="406">
        <v>1155</v>
      </c>
      <c r="W18" s="406">
        <v>980.81930732065973</v>
      </c>
      <c r="X18" s="405">
        <v>23988.799999999999</v>
      </c>
    </row>
    <row r="19" spans="2:24" ht="13.5" customHeight="1" x14ac:dyDescent="0.15">
      <c r="B19" s="404"/>
      <c r="C19" s="403">
        <v>12</v>
      </c>
      <c r="D19" s="405"/>
      <c r="E19" s="406">
        <v>2100</v>
      </c>
      <c r="F19" s="406">
        <v>2835</v>
      </c>
      <c r="G19" s="406">
        <v>2379.3682210372926</v>
      </c>
      <c r="H19" s="406">
        <v>55068.6</v>
      </c>
      <c r="I19" s="406">
        <v>525</v>
      </c>
      <c r="J19" s="406">
        <v>819</v>
      </c>
      <c r="K19" s="406">
        <v>608.61274743138426</v>
      </c>
      <c r="L19" s="406">
        <v>63499.1</v>
      </c>
      <c r="M19" s="406">
        <v>840</v>
      </c>
      <c r="N19" s="406">
        <v>1155</v>
      </c>
      <c r="O19" s="406">
        <v>977.19052249369179</v>
      </c>
      <c r="P19" s="406">
        <v>21736.9</v>
      </c>
      <c r="Q19" s="406">
        <v>840</v>
      </c>
      <c r="R19" s="406">
        <v>1155</v>
      </c>
      <c r="S19" s="406">
        <v>987.08638288796146</v>
      </c>
      <c r="T19" s="406">
        <v>19857.5</v>
      </c>
      <c r="U19" s="406">
        <v>892.5</v>
      </c>
      <c r="V19" s="405">
        <v>1207.5</v>
      </c>
      <c r="W19" s="406">
        <v>988.23895882777833</v>
      </c>
      <c r="X19" s="405">
        <v>21865.300000000003</v>
      </c>
    </row>
    <row r="20" spans="2:24" ht="13.5" customHeight="1" x14ac:dyDescent="0.15">
      <c r="B20" s="404" t="s">
        <v>295</v>
      </c>
      <c r="C20" s="403">
        <v>1</v>
      </c>
      <c r="D20" s="405" t="s">
        <v>294</v>
      </c>
      <c r="E20" s="406">
        <v>1995</v>
      </c>
      <c r="F20" s="406">
        <v>2730</v>
      </c>
      <c r="G20" s="406">
        <v>2318.929872808525</v>
      </c>
      <c r="H20" s="406">
        <v>44456.700000000004</v>
      </c>
      <c r="I20" s="406">
        <v>609</v>
      </c>
      <c r="J20" s="406">
        <v>840</v>
      </c>
      <c r="K20" s="405">
        <v>732.0801680058438</v>
      </c>
      <c r="L20" s="406">
        <v>86322.900000000009</v>
      </c>
      <c r="M20" s="406">
        <v>840</v>
      </c>
      <c r="N20" s="406">
        <v>1155</v>
      </c>
      <c r="O20" s="406">
        <v>939.22979615178588</v>
      </c>
      <c r="P20" s="405">
        <v>25996.300000000003</v>
      </c>
      <c r="Q20" s="406">
        <v>840</v>
      </c>
      <c r="R20" s="406">
        <v>1155</v>
      </c>
      <c r="S20" s="406">
        <v>951.24490612222564</v>
      </c>
      <c r="T20" s="406">
        <v>29777.9</v>
      </c>
      <c r="U20" s="405">
        <v>913.5</v>
      </c>
      <c r="V20" s="405">
        <v>1207.5</v>
      </c>
      <c r="W20" s="406">
        <v>1006.3177023564369</v>
      </c>
      <c r="X20" s="405">
        <v>25629.599999999999</v>
      </c>
    </row>
    <row r="21" spans="2:24" ht="13.5" customHeight="1" x14ac:dyDescent="0.15">
      <c r="B21" s="404"/>
      <c r="C21" s="403">
        <v>2</v>
      </c>
      <c r="D21" s="405"/>
      <c r="E21" s="406">
        <v>1995</v>
      </c>
      <c r="F21" s="406">
        <v>2415</v>
      </c>
      <c r="G21" s="406">
        <v>2182.2756380497913</v>
      </c>
      <c r="H21" s="406">
        <v>41718.400000000001</v>
      </c>
      <c r="I21" s="406">
        <v>630</v>
      </c>
      <c r="J21" s="406">
        <v>819</v>
      </c>
      <c r="K21" s="406">
        <v>737.03940416251987</v>
      </c>
      <c r="L21" s="406">
        <v>79920</v>
      </c>
      <c r="M21" s="406">
        <v>840</v>
      </c>
      <c r="N21" s="406">
        <v>1050</v>
      </c>
      <c r="O21" s="406">
        <v>921.88870696834135</v>
      </c>
      <c r="P21" s="406">
        <v>21551.599999999999</v>
      </c>
      <c r="Q21" s="406">
        <v>840</v>
      </c>
      <c r="R21" s="406">
        <v>1050</v>
      </c>
      <c r="S21" s="406">
        <v>936.53450228646659</v>
      </c>
      <c r="T21" s="406">
        <v>22470.400000000001</v>
      </c>
      <c r="U21" s="406">
        <v>840</v>
      </c>
      <c r="V21" s="406">
        <v>1050</v>
      </c>
      <c r="W21" s="406">
        <v>940.35148129460129</v>
      </c>
      <c r="X21" s="405">
        <v>19299.199999999997</v>
      </c>
    </row>
    <row r="22" spans="2:24" ht="13.5" customHeight="1" x14ac:dyDescent="0.15">
      <c r="B22" s="404"/>
      <c r="C22" s="403">
        <v>3</v>
      </c>
      <c r="D22" s="405"/>
      <c r="E22" s="406">
        <v>1890</v>
      </c>
      <c r="F22" s="406">
        <v>2399.9850000000001</v>
      </c>
      <c r="G22" s="406">
        <v>2082.7418480097958</v>
      </c>
      <c r="H22" s="406">
        <v>56492.6</v>
      </c>
      <c r="I22" s="406">
        <v>630</v>
      </c>
      <c r="J22" s="406">
        <v>840</v>
      </c>
      <c r="K22" s="406">
        <v>754.55400582650793</v>
      </c>
      <c r="L22" s="406">
        <v>79828.899999999994</v>
      </c>
      <c r="M22" s="406">
        <v>840</v>
      </c>
      <c r="N22" s="406">
        <v>1050</v>
      </c>
      <c r="O22" s="406">
        <v>906.24802018433661</v>
      </c>
      <c r="P22" s="406">
        <v>25293.3</v>
      </c>
      <c r="Q22" s="406">
        <v>840</v>
      </c>
      <c r="R22" s="406">
        <v>1050</v>
      </c>
      <c r="S22" s="406">
        <v>901.44115392355104</v>
      </c>
      <c r="T22" s="406">
        <v>25110.3</v>
      </c>
      <c r="U22" s="406">
        <v>840</v>
      </c>
      <c r="V22" s="406">
        <v>1050</v>
      </c>
      <c r="W22" s="406">
        <v>907.84381315194332</v>
      </c>
      <c r="X22" s="405">
        <v>28171.399999999998</v>
      </c>
    </row>
    <row r="23" spans="2:24" ht="13.5" customHeight="1" x14ac:dyDescent="0.15">
      <c r="B23" s="408"/>
      <c r="C23" s="409">
        <v>4</v>
      </c>
      <c r="D23" s="410"/>
      <c r="E23" s="411">
        <v>1995</v>
      </c>
      <c r="F23" s="411">
        <v>2520</v>
      </c>
      <c r="G23" s="411">
        <v>2142.4043542709856</v>
      </c>
      <c r="H23" s="411">
        <v>51574.1</v>
      </c>
      <c r="I23" s="411">
        <v>630</v>
      </c>
      <c r="J23" s="411">
        <v>892.5</v>
      </c>
      <c r="K23" s="411">
        <v>790.99346443634829</v>
      </c>
      <c r="L23" s="411">
        <v>89226.3</v>
      </c>
      <c r="M23" s="411">
        <v>892.5</v>
      </c>
      <c r="N23" s="411">
        <v>1102.5</v>
      </c>
      <c r="O23" s="411">
        <v>996.32754808395794</v>
      </c>
      <c r="P23" s="411">
        <v>31552.6</v>
      </c>
      <c r="Q23" s="411">
        <v>892.5</v>
      </c>
      <c r="R23" s="411">
        <v>1102.5</v>
      </c>
      <c r="S23" s="411">
        <v>1009.1484403993993</v>
      </c>
      <c r="T23" s="411">
        <v>27825.9</v>
      </c>
      <c r="U23" s="411">
        <v>892.5</v>
      </c>
      <c r="V23" s="411">
        <v>1102.5</v>
      </c>
      <c r="W23" s="411">
        <v>993.06918898313154</v>
      </c>
      <c r="X23" s="411">
        <v>32073.3</v>
      </c>
    </row>
    <row r="24" spans="2:24" ht="13.5" customHeight="1" x14ac:dyDescent="0.15">
      <c r="B24" s="412"/>
      <c r="C24" s="413"/>
      <c r="D24" s="414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</row>
    <row r="25" spans="2:24" ht="13.5" customHeight="1" x14ac:dyDescent="0.15">
      <c r="B25" s="385"/>
      <c r="C25" s="413"/>
      <c r="D25" s="415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</row>
    <row r="26" spans="2:24" ht="13.5" customHeight="1" x14ac:dyDescent="0.15">
      <c r="B26" s="412" t="s">
        <v>123</v>
      </c>
      <c r="C26" s="413"/>
      <c r="D26" s="414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</row>
    <row r="27" spans="2:24" ht="13.5" customHeight="1" x14ac:dyDescent="0.15">
      <c r="B27" s="388">
        <v>41002</v>
      </c>
      <c r="C27" s="389"/>
      <c r="D27" s="390">
        <v>41008</v>
      </c>
      <c r="E27" s="416">
        <v>1995</v>
      </c>
      <c r="F27" s="416">
        <v>2310</v>
      </c>
      <c r="G27" s="416">
        <v>2104.8346538345027</v>
      </c>
      <c r="H27" s="416">
        <v>12685.9</v>
      </c>
      <c r="I27" s="416">
        <v>630</v>
      </c>
      <c r="J27" s="416">
        <v>840</v>
      </c>
      <c r="K27" s="416">
        <v>770.18920317350808</v>
      </c>
      <c r="L27" s="416">
        <v>27420.400000000001</v>
      </c>
      <c r="M27" s="416">
        <v>892.5</v>
      </c>
      <c r="N27" s="416">
        <v>1050</v>
      </c>
      <c r="O27" s="416">
        <v>989.17930858201828</v>
      </c>
      <c r="P27" s="416">
        <v>7119.9</v>
      </c>
      <c r="Q27" s="416">
        <v>892.5</v>
      </c>
      <c r="R27" s="416">
        <v>1050</v>
      </c>
      <c r="S27" s="416">
        <v>972.05942413722732</v>
      </c>
      <c r="T27" s="416">
        <v>7392.9</v>
      </c>
      <c r="U27" s="416">
        <v>892.5</v>
      </c>
      <c r="V27" s="416">
        <v>1050</v>
      </c>
      <c r="W27" s="416">
        <v>961.21625662277711</v>
      </c>
      <c r="X27" s="416">
        <v>9044.7999999999993</v>
      </c>
    </row>
    <row r="28" spans="2:24" ht="13.5" customHeight="1" x14ac:dyDescent="0.15">
      <c r="B28" s="391" t="s">
        <v>124</v>
      </c>
      <c r="C28" s="392"/>
      <c r="D28" s="390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  <c r="Q28" s="406"/>
      <c r="R28" s="406"/>
      <c r="S28" s="406"/>
      <c r="T28" s="406"/>
      <c r="U28" s="406"/>
      <c r="V28" s="406"/>
      <c r="W28" s="406"/>
      <c r="X28" s="406"/>
    </row>
    <row r="29" spans="2:24" ht="13.5" customHeight="1" x14ac:dyDescent="0.15">
      <c r="B29" s="388">
        <v>41009</v>
      </c>
      <c r="C29" s="389"/>
      <c r="D29" s="390">
        <v>41015</v>
      </c>
      <c r="E29" s="416">
        <v>1995</v>
      </c>
      <c r="F29" s="416">
        <v>2399.9850000000001</v>
      </c>
      <c r="G29" s="416">
        <v>2158.9507221515132</v>
      </c>
      <c r="H29" s="416">
        <v>13065.6</v>
      </c>
      <c r="I29" s="416">
        <v>630</v>
      </c>
      <c r="J29" s="416">
        <v>892.5</v>
      </c>
      <c r="K29" s="416">
        <v>758.56202073391512</v>
      </c>
      <c r="L29" s="416">
        <v>25309.200000000001</v>
      </c>
      <c r="M29" s="416">
        <v>945</v>
      </c>
      <c r="N29" s="416">
        <v>1050</v>
      </c>
      <c r="O29" s="416">
        <v>1000.5708913125233</v>
      </c>
      <c r="P29" s="416">
        <v>9182.7000000000007</v>
      </c>
      <c r="Q29" s="416">
        <v>945</v>
      </c>
      <c r="R29" s="416">
        <v>1050</v>
      </c>
      <c r="S29" s="416">
        <v>1004.2707570795611</v>
      </c>
      <c r="T29" s="416">
        <v>7736.3</v>
      </c>
      <c r="U29" s="416">
        <v>945</v>
      </c>
      <c r="V29" s="416">
        <v>1050</v>
      </c>
      <c r="W29" s="416">
        <v>1007.4913112164297</v>
      </c>
      <c r="X29" s="416">
        <v>8570.2000000000007</v>
      </c>
    </row>
    <row r="30" spans="2:24" ht="13.5" customHeight="1" x14ac:dyDescent="0.15">
      <c r="B30" s="391" t="s">
        <v>125</v>
      </c>
      <c r="C30" s="392"/>
      <c r="D30" s="390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  <c r="Q30" s="406"/>
      <c r="R30" s="406"/>
      <c r="S30" s="406"/>
      <c r="T30" s="406"/>
      <c r="U30" s="406"/>
      <c r="V30" s="406"/>
      <c r="W30" s="406"/>
      <c r="X30" s="406"/>
    </row>
    <row r="31" spans="2:24" ht="13.5" customHeight="1" x14ac:dyDescent="0.15">
      <c r="B31" s="388">
        <v>41016</v>
      </c>
      <c r="C31" s="389"/>
      <c r="D31" s="390">
        <v>41022</v>
      </c>
      <c r="E31" s="416">
        <v>1995</v>
      </c>
      <c r="F31" s="416">
        <v>2415</v>
      </c>
      <c r="G31" s="416">
        <v>2140.7597058466026</v>
      </c>
      <c r="H31" s="416">
        <v>11414.1</v>
      </c>
      <c r="I31" s="416">
        <v>682.5</v>
      </c>
      <c r="J31" s="416">
        <v>892.5</v>
      </c>
      <c r="K31" s="416">
        <v>818.14708292363116</v>
      </c>
      <c r="L31" s="416">
        <v>21175.200000000001</v>
      </c>
      <c r="M31" s="416">
        <v>945</v>
      </c>
      <c r="N31" s="416">
        <v>1102.5</v>
      </c>
      <c r="O31" s="416">
        <v>995.34634996617922</v>
      </c>
      <c r="P31" s="416">
        <v>9172</v>
      </c>
      <c r="Q31" s="416">
        <v>945</v>
      </c>
      <c r="R31" s="416">
        <v>1102.5</v>
      </c>
      <c r="S31" s="416">
        <v>1033.8234261710211</v>
      </c>
      <c r="T31" s="416">
        <v>8303.2000000000007</v>
      </c>
      <c r="U31" s="416">
        <v>945</v>
      </c>
      <c r="V31" s="416">
        <v>1102.5</v>
      </c>
      <c r="W31" s="416">
        <v>1000.3895667135929</v>
      </c>
      <c r="X31" s="416">
        <v>8702.4</v>
      </c>
    </row>
    <row r="32" spans="2:24" ht="13.5" customHeight="1" x14ac:dyDescent="0.15">
      <c r="B32" s="391" t="s">
        <v>126</v>
      </c>
      <c r="C32" s="392"/>
      <c r="D32" s="390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</row>
    <row r="33" spans="2:25" ht="13.5" customHeight="1" x14ac:dyDescent="0.15">
      <c r="B33" s="388">
        <v>41023</v>
      </c>
      <c r="C33" s="389"/>
      <c r="D33" s="390">
        <v>41026</v>
      </c>
      <c r="E33" s="254">
        <v>1995</v>
      </c>
      <c r="F33" s="254">
        <v>2520</v>
      </c>
      <c r="G33" s="254">
        <v>2155.8897281747404</v>
      </c>
      <c r="H33" s="416">
        <v>14408.5</v>
      </c>
      <c r="I33" s="254">
        <v>682.5</v>
      </c>
      <c r="J33" s="254">
        <v>892.5</v>
      </c>
      <c r="K33" s="254">
        <v>823.83119264329764</v>
      </c>
      <c r="L33" s="416">
        <v>15321.5</v>
      </c>
      <c r="M33" s="254">
        <v>924</v>
      </c>
      <c r="N33" s="254">
        <v>1102.5</v>
      </c>
      <c r="O33" s="254">
        <v>1002.2257370145063</v>
      </c>
      <c r="P33" s="416">
        <v>6078</v>
      </c>
      <c r="Q33" s="254">
        <v>936.6</v>
      </c>
      <c r="R33" s="254">
        <v>1102.5</v>
      </c>
      <c r="S33" s="254">
        <v>1030.6214357598121</v>
      </c>
      <c r="T33" s="416">
        <v>4393.5</v>
      </c>
      <c r="U33" s="254">
        <v>936.6</v>
      </c>
      <c r="V33" s="254">
        <v>1102.5</v>
      </c>
      <c r="W33" s="254">
        <v>1004.6300279329607</v>
      </c>
      <c r="X33" s="416">
        <v>5755.9</v>
      </c>
    </row>
    <row r="34" spans="2:25" ht="13.5" customHeight="1" x14ac:dyDescent="0.15">
      <c r="B34" s="391" t="s">
        <v>127</v>
      </c>
      <c r="C34" s="392"/>
      <c r="D34" s="390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  <c r="Q34" s="406"/>
      <c r="R34" s="406"/>
      <c r="S34" s="406"/>
      <c r="T34" s="406"/>
      <c r="U34" s="406"/>
      <c r="V34" s="406"/>
      <c r="W34" s="406"/>
      <c r="X34" s="406"/>
    </row>
    <row r="35" spans="2:25" ht="13.5" customHeight="1" x14ac:dyDescent="0.15">
      <c r="B35" s="393"/>
      <c r="C35" s="394"/>
      <c r="D35" s="395"/>
      <c r="E35" s="267"/>
      <c r="F35" s="267"/>
      <c r="G35" s="267"/>
      <c r="H35" s="417"/>
      <c r="I35" s="267"/>
      <c r="J35" s="267"/>
      <c r="K35" s="267"/>
      <c r="L35" s="417"/>
      <c r="M35" s="267"/>
      <c r="N35" s="267"/>
      <c r="O35" s="267"/>
      <c r="P35" s="417"/>
      <c r="Q35" s="267"/>
      <c r="R35" s="267"/>
      <c r="S35" s="267"/>
      <c r="T35" s="417"/>
      <c r="U35" s="267"/>
      <c r="V35" s="267"/>
      <c r="W35" s="267"/>
      <c r="X35" s="417"/>
    </row>
    <row r="36" spans="2:25" ht="3.75" customHeight="1" x14ac:dyDescent="0.15">
      <c r="B36" s="206"/>
      <c r="C36" s="225"/>
      <c r="D36" s="225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2:25" ht="13.5" customHeight="1" x14ac:dyDescent="0.15">
      <c r="B37" s="200"/>
      <c r="C37" s="418"/>
      <c r="D37" s="418"/>
    </row>
    <row r="38" spans="2:25" ht="13.5" customHeight="1" x14ac:dyDescent="0.15">
      <c r="B38" s="241"/>
      <c r="C38" s="418"/>
      <c r="D38" s="418"/>
      <c r="X38" s="349"/>
      <c r="Y38" s="199"/>
    </row>
    <row r="39" spans="2:25" ht="13.5" customHeight="1" x14ac:dyDescent="0.15">
      <c r="B39" s="241"/>
      <c r="C39" s="418"/>
      <c r="D39" s="418"/>
      <c r="X39" s="349"/>
      <c r="Y39" s="199"/>
    </row>
    <row r="40" spans="2:25" ht="13.5" customHeight="1" x14ac:dyDescent="0.15">
      <c r="B40" s="241"/>
      <c r="C40" s="418"/>
      <c r="D40" s="418"/>
      <c r="X40" s="349"/>
      <c r="Y40" s="199"/>
    </row>
    <row r="41" spans="2:25" ht="13.5" customHeight="1" x14ac:dyDescent="0.15">
      <c r="B41" s="200"/>
      <c r="C41" s="418"/>
      <c r="X41" s="349"/>
      <c r="Y41" s="199"/>
    </row>
    <row r="42" spans="2:25" ht="13.5" customHeight="1" x14ac:dyDescent="0.15">
      <c r="B42" s="200"/>
      <c r="C42" s="418"/>
      <c r="X42" s="349"/>
      <c r="Y42" s="199"/>
    </row>
    <row r="43" spans="2:25" ht="13.5" customHeight="1" x14ac:dyDescent="0.15">
      <c r="B43" s="200"/>
      <c r="C43" s="418"/>
      <c r="X43" s="403"/>
      <c r="Y43" s="199"/>
    </row>
    <row r="44" spans="2:25" x14ac:dyDescent="0.15">
      <c r="X44" s="403"/>
      <c r="Y44" s="199"/>
    </row>
    <row r="45" spans="2:25" x14ac:dyDescent="0.15">
      <c r="X45" s="403"/>
      <c r="Y45" s="199"/>
    </row>
    <row r="46" spans="2:25" x14ac:dyDescent="0.15">
      <c r="X46" s="403"/>
      <c r="Y46" s="199"/>
    </row>
    <row r="47" spans="2:25" x14ac:dyDescent="0.15">
      <c r="X47" s="403"/>
      <c r="Y47" s="199"/>
    </row>
    <row r="48" spans="2:25" x14ac:dyDescent="0.15">
      <c r="X48" s="403"/>
      <c r="Y48" s="199"/>
    </row>
    <row r="49" spans="24:25" x14ac:dyDescent="0.15">
      <c r="X49" s="403"/>
      <c r="Y49" s="199"/>
    </row>
    <row r="50" spans="24:25" x14ac:dyDescent="0.15">
      <c r="X50" s="403"/>
      <c r="Y50" s="199"/>
    </row>
    <row r="51" spans="24:25" x14ac:dyDescent="0.15">
      <c r="X51" s="199"/>
      <c r="Y51" s="199"/>
    </row>
  </sheetData>
  <phoneticPr fontId="6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zoomScale="75" zoomScaleNormal="75" workbookViewId="0"/>
  </sheetViews>
  <sheetFormatPr defaultColWidth="7.5" defaultRowHeight="12" x14ac:dyDescent="0.15"/>
  <cols>
    <col min="1" max="1" width="1.625" style="198" customWidth="1"/>
    <col min="2" max="2" width="7.25" style="198" customWidth="1"/>
    <col min="3" max="3" width="2.875" style="198" customWidth="1"/>
    <col min="4" max="4" width="6.875" style="198" customWidth="1"/>
    <col min="5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6384" width="7.5" style="198"/>
  </cols>
  <sheetData>
    <row r="1" spans="1:28" ht="15" customHeight="1" x14ac:dyDescent="0.15">
      <c r="A1" s="157"/>
      <c r="B1" s="401"/>
      <c r="C1" s="401"/>
      <c r="D1" s="401"/>
    </row>
    <row r="2" spans="1:28" ht="12.75" customHeight="1" x14ac:dyDescent="0.15">
      <c r="B2" s="157" t="str">
        <f>近乳22!B2</f>
        <v>(3)乳牛チルド「2」の品目別価格　（つづき）</v>
      </c>
      <c r="C2" s="402"/>
      <c r="D2" s="402"/>
    </row>
    <row r="3" spans="1:28" ht="12.75" customHeight="1" x14ac:dyDescent="0.15">
      <c r="B3" s="402"/>
      <c r="C3" s="402"/>
      <c r="D3" s="402"/>
      <c r="P3" s="200" t="s">
        <v>84</v>
      </c>
    </row>
    <row r="4" spans="1:28" ht="3.75" customHeight="1" x14ac:dyDescent="0.1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R4" s="199"/>
    </row>
    <row r="5" spans="1:28" ht="13.5" customHeight="1" x14ac:dyDescent="0.15">
      <c r="B5" s="159"/>
      <c r="C5" s="340" t="s">
        <v>255</v>
      </c>
      <c r="D5" s="339"/>
      <c r="E5" s="365" t="s">
        <v>289</v>
      </c>
      <c r="F5" s="366"/>
      <c r="G5" s="366"/>
      <c r="H5" s="367"/>
      <c r="I5" s="365" t="s">
        <v>290</v>
      </c>
      <c r="J5" s="366"/>
      <c r="K5" s="366"/>
      <c r="L5" s="367"/>
      <c r="M5" s="365" t="s">
        <v>292</v>
      </c>
      <c r="N5" s="366"/>
      <c r="O5" s="366"/>
      <c r="P5" s="367"/>
      <c r="R5" s="177"/>
      <c r="S5" s="177"/>
      <c r="T5" s="177"/>
      <c r="U5" s="177"/>
      <c r="V5" s="199"/>
      <c r="W5" s="199"/>
    </row>
    <row r="6" spans="1:28" ht="13.5" customHeight="1" x14ac:dyDescent="0.15">
      <c r="B6" s="343" t="s">
        <v>273</v>
      </c>
      <c r="C6" s="368"/>
      <c r="D6" s="345"/>
      <c r="E6" s="370" t="s">
        <v>274</v>
      </c>
      <c r="F6" s="370" t="s">
        <v>170</v>
      </c>
      <c r="G6" s="370" t="s">
        <v>275</v>
      </c>
      <c r="H6" s="370" t="s">
        <v>95</v>
      </c>
      <c r="I6" s="370" t="s">
        <v>274</v>
      </c>
      <c r="J6" s="370" t="s">
        <v>170</v>
      </c>
      <c r="K6" s="370" t="s">
        <v>275</v>
      </c>
      <c r="L6" s="370" t="s">
        <v>95</v>
      </c>
      <c r="M6" s="370" t="s">
        <v>274</v>
      </c>
      <c r="N6" s="370" t="s">
        <v>170</v>
      </c>
      <c r="O6" s="370" t="s">
        <v>275</v>
      </c>
      <c r="P6" s="370" t="s">
        <v>95</v>
      </c>
      <c r="R6" s="177"/>
      <c r="S6" s="177"/>
      <c r="T6" s="177"/>
      <c r="U6" s="177"/>
      <c r="V6" s="199"/>
      <c r="W6" s="199"/>
    </row>
    <row r="7" spans="1:28" ht="13.5" customHeight="1" x14ac:dyDescent="0.15">
      <c r="B7" s="172"/>
      <c r="C7" s="173"/>
      <c r="D7" s="185"/>
      <c r="E7" s="371"/>
      <c r="F7" s="371"/>
      <c r="G7" s="371" t="s">
        <v>276</v>
      </c>
      <c r="H7" s="371"/>
      <c r="I7" s="371"/>
      <c r="J7" s="371"/>
      <c r="K7" s="371" t="s">
        <v>276</v>
      </c>
      <c r="L7" s="371"/>
      <c r="M7" s="371"/>
      <c r="N7" s="371"/>
      <c r="O7" s="371" t="s">
        <v>276</v>
      </c>
      <c r="P7" s="371"/>
      <c r="R7" s="177"/>
      <c r="S7" s="177"/>
      <c r="T7" s="177"/>
      <c r="U7" s="177"/>
      <c r="V7" s="199"/>
      <c r="W7" s="199"/>
    </row>
    <row r="8" spans="1:28" ht="13.5" customHeight="1" x14ac:dyDescent="0.15">
      <c r="B8" s="181" t="s">
        <v>0</v>
      </c>
      <c r="C8" s="334">
        <v>21</v>
      </c>
      <c r="D8" s="157" t="s">
        <v>1</v>
      </c>
      <c r="E8" s="348">
        <v>998</v>
      </c>
      <c r="F8" s="348">
        <v>1381</v>
      </c>
      <c r="G8" s="348">
        <v>1172</v>
      </c>
      <c r="H8" s="348">
        <v>270942</v>
      </c>
      <c r="I8" s="348">
        <v>788</v>
      </c>
      <c r="J8" s="348">
        <v>1260</v>
      </c>
      <c r="K8" s="348">
        <v>954</v>
      </c>
      <c r="L8" s="348">
        <v>352866</v>
      </c>
      <c r="M8" s="348">
        <v>1260</v>
      </c>
      <c r="N8" s="348">
        <v>1680</v>
      </c>
      <c r="O8" s="348">
        <v>1443</v>
      </c>
      <c r="P8" s="348">
        <v>711650</v>
      </c>
      <c r="Q8" s="219"/>
      <c r="R8" s="177"/>
      <c r="S8" s="177"/>
      <c r="T8" s="177"/>
      <c r="U8" s="177"/>
      <c r="V8" s="199"/>
      <c r="W8" s="199"/>
      <c r="X8" s="199"/>
      <c r="Y8" s="199"/>
      <c r="Z8" s="199"/>
      <c r="AA8" s="199"/>
      <c r="AB8" s="199"/>
    </row>
    <row r="9" spans="1:28" ht="13.5" customHeight="1" x14ac:dyDescent="0.15">
      <c r="B9" s="181"/>
      <c r="C9" s="334">
        <v>22</v>
      </c>
      <c r="D9" s="184"/>
      <c r="E9" s="348">
        <v>903</v>
      </c>
      <c r="F9" s="348">
        <v>1364</v>
      </c>
      <c r="G9" s="348">
        <v>1068</v>
      </c>
      <c r="H9" s="348">
        <v>279120</v>
      </c>
      <c r="I9" s="348">
        <v>735</v>
      </c>
      <c r="J9" s="348">
        <v>1050</v>
      </c>
      <c r="K9" s="348">
        <v>913</v>
      </c>
      <c r="L9" s="348">
        <v>326638</v>
      </c>
      <c r="M9" s="348">
        <v>1198</v>
      </c>
      <c r="N9" s="348">
        <v>1575</v>
      </c>
      <c r="O9" s="348">
        <v>1364</v>
      </c>
      <c r="P9" s="350">
        <v>633610</v>
      </c>
      <c r="Q9" s="219"/>
      <c r="R9" s="177"/>
      <c r="S9" s="177"/>
      <c r="T9" s="177"/>
      <c r="U9" s="177"/>
      <c r="V9" s="199"/>
      <c r="W9" s="199"/>
      <c r="X9" s="199"/>
      <c r="Y9" s="199"/>
      <c r="Z9" s="199"/>
      <c r="AA9" s="199"/>
      <c r="AB9" s="199"/>
    </row>
    <row r="10" spans="1:28" ht="13.5" customHeight="1" x14ac:dyDescent="0.15">
      <c r="B10" s="351"/>
      <c r="C10" s="311">
        <v>23</v>
      </c>
      <c r="D10" s="185"/>
      <c r="E10" s="186">
        <v>819</v>
      </c>
      <c r="F10" s="186">
        <v>1365</v>
      </c>
      <c r="G10" s="187">
        <v>1018.7027591640302</v>
      </c>
      <c r="H10" s="186">
        <v>319634.30000000005</v>
      </c>
      <c r="I10" s="186">
        <v>787.5</v>
      </c>
      <c r="J10" s="186">
        <v>1050</v>
      </c>
      <c r="K10" s="186">
        <v>899.01724335340441</v>
      </c>
      <c r="L10" s="186">
        <v>373585</v>
      </c>
      <c r="M10" s="186">
        <v>966</v>
      </c>
      <c r="N10" s="186">
        <v>1720.95</v>
      </c>
      <c r="O10" s="186">
        <v>1308.3583822253722</v>
      </c>
      <c r="P10" s="187">
        <v>802859.9</v>
      </c>
      <c r="Q10" s="199"/>
      <c r="R10" s="403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</row>
    <row r="11" spans="1:28" ht="13.5" customHeight="1" x14ac:dyDescent="0.15">
      <c r="B11" s="404" t="s">
        <v>293</v>
      </c>
      <c r="C11" s="403">
        <v>4</v>
      </c>
      <c r="D11" s="405" t="s">
        <v>294</v>
      </c>
      <c r="E11" s="406">
        <v>976.5</v>
      </c>
      <c r="F11" s="406">
        <v>1365</v>
      </c>
      <c r="G11" s="406">
        <v>1088.3011502265601</v>
      </c>
      <c r="H11" s="406">
        <v>26469.5</v>
      </c>
      <c r="I11" s="406">
        <v>787.5</v>
      </c>
      <c r="J11" s="406">
        <v>1023.75</v>
      </c>
      <c r="K11" s="406">
        <v>902.47631946911019</v>
      </c>
      <c r="L11" s="406">
        <v>29703.7</v>
      </c>
      <c r="M11" s="406">
        <v>1050</v>
      </c>
      <c r="N11" s="406">
        <v>1720.95</v>
      </c>
      <c r="O11" s="406">
        <v>1372.0810611158613</v>
      </c>
      <c r="P11" s="405">
        <v>70854.399999999994</v>
      </c>
      <c r="R11" s="199"/>
      <c r="S11" s="199"/>
      <c r="T11" s="199"/>
      <c r="U11" s="199"/>
      <c r="V11" s="199"/>
      <c r="W11" s="199"/>
    </row>
    <row r="12" spans="1:28" ht="13.5" customHeight="1" x14ac:dyDescent="0.15">
      <c r="B12" s="404"/>
      <c r="C12" s="403">
        <v>5</v>
      </c>
      <c r="D12" s="405"/>
      <c r="E12" s="406">
        <v>976.5</v>
      </c>
      <c r="F12" s="406">
        <v>1260</v>
      </c>
      <c r="G12" s="406">
        <v>1058.3031485646247</v>
      </c>
      <c r="H12" s="406">
        <v>32688.5</v>
      </c>
      <c r="I12" s="406">
        <v>787.5</v>
      </c>
      <c r="J12" s="406">
        <v>997.5</v>
      </c>
      <c r="K12" s="406">
        <v>880.02008041098998</v>
      </c>
      <c r="L12" s="406">
        <v>35217.9</v>
      </c>
      <c r="M12" s="406">
        <v>1155</v>
      </c>
      <c r="N12" s="406">
        <v>1478.4</v>
      </c>
      <c r="O12" s="406">
        <v>1357.2351752168152</v>
      </c>
      <c r="P12" s="405">
        <v>83527.900000000009</v>
      </c>
      <c r="R12" s="199"/>
      <c r="S12" s="199"/>
      <c r="T12" s="199"/>
      <c r="U12" s="199"/>
      <c r="V12" s="199"/>
      <c r="W12" s="199"/>
    </row>
    <row r="13" spans="1:28" ht="13.5" customHeight="1" x14ac:dyDescent="0.15">
      <c r="B13" s="404"/>
      <c r="C13" s="403">
        <v>6</v>
      </c>
      <c r="D13" s="405"/>
      <c r="E13" s="406">
        <v>934.5</v>
      </c>
      <c r="F13" s="406">
        <v>1207.5</v>
      </c>
      <c r="G13" s="405">
        <v>1057.086378132487</v>
      </c>
      <c r="H13" s="406">
        <v>21926.7</v>
      </c>
      <c r="I13" s="406">
        <v>787.5</v>
      </c>
      <c r="J13" s="406">
        <v>945</v>
      </c>
      <c r="K13" s="406">
        <v>870.95176160313781</v>
      </c>
      <c r="L13" s="406">
        <v>20462.2</v>
      </c>
      <c r="M13" s="406">
        <v>1050</v>
      </c>
      <c r="N13" s="406">
        <v>1392.825</v>
      </c>
      <c r="O13" s="406">
        <v>1244.0541694826795</v>
      </c>
      <c r="P13" s="405">
        <v>51452.6</v>
      </c>
    </row>
    <row r="14" spans="1:28" ht="13.5" customHeight="1" x14ac:dyDescent="0.15">
      <c r="B14" s="404"/>
      <c r="C14" s="403">
        <v>7</v>
      </c>
      <c r="D14" s="405"/>
      <c r="E14" s="406">
        <v>903</v>
      </c>
      <c r="F14" s="406">
        <v>1207.5</v>
      </c>
      <c r="G14" s="405">
        <v>1035.3880639261454</v>
      </c>
      <c r="H14" s="406">
        <v>20256.899999999998</v>
      </c>
      <c r="I14" s="406">
        <v>787.5</v>
      </c>
      <c r="J14" s="406">
        <v>924</v>
      </c>
      <c r="K14" s="406">
        <v>834.10437085493118</v>
      </c>
      <c r="L14" s="406">
        <v>25345.8</v>
      </c>
      <c r="M14" s="406">
        <v>1050</v>
      </c>
      <c r="N14" s="406">
        <v>1323.3150000000001</v>
      </c>
      <c r="O14" s="406">
        <v>1224.3580858093228</v>
      </c>
      <c r="P14" s="405">
        <v>72284.099999999991</v>
      </c>
    </row>
    <row r="15" spans="1:28" ht="13.5" customHeight="1" x14ac:dyDescent="0.15">
      <c r="B15" s="404"/>
      <c r="C15" s="403">
        <v>8</v>
      </c>
      <c r="D15" s="405"/>
      <c r="E15" s="405">
        <v>819</v>
      </c>
      <c r="F15" s="406">
        <v>1155</v>
      </c>
      <c r="G15" s="406">
        <v>1004.9400488051533</v>
      </c>
      <c r="H15" s="406">
        <v>28156.800000000003</v>
      </c>
      <c r="I15" s="406">
        <v>787.5</v>
      </c>
      <c r="J15" s="406">
        <v>945</v>
      </c>
      <c r="K15" s="406">
        <v>871.75901506996809</v>
      </c>
      <c r="L15" s="406">
        <v>22808.1</v>
      </c>
      <c r="M15" s="406">
        <v>972.30000000000007</v>
      </c>
      <c r="N15" s="406">
        <v>1400.0700000000002</v>
      </c>
      <c r="O15" s="406">
        <v>1122.8536424820638</v>
      </c>
      <c r="P15" s="405">
        <v>69571.199999999997</v>
      </c>
    </row>
    <row r="16" spans="1:28" ht="13.5" customHeight="1" x14ac:dyDescent="0.15">
      <c r="B16" s="404"/>
      <c r="C16" s="403">
        <v>9</v>
      </c>
      <c r="D16" s="405"/>
      <c r="E16" s="406">
        <v>840</v>
      </c>
      <c r="F16" s="406">
        <v>1162.3500000000001</v>
      </c>
      <c r="G16" s="406">
        <v>973.92034563566074</v>
      </c>
      <c r="H16" s="406">
        <v>28910</v>
      </c>
      <c r="I16" s="406">
        <v>787.5</v>
      </c>
      <c r="J16" s="406">
        <v>997.5</v>
      </c>
      <c r="K16" s="406">
        <v>896.17149358709162</v>
      </c>
      <c r="L16" s="406">
        <v>24902.899999999998</v>
      </c>
      <c r="M16" s="406">
        <v>966</v>
      </c>
      <c r="N16" s="406">
        <v>1392.405</v>
      </c>
      <c r="O16" s="406">
        <v>1201.6432398652134</v>
      </c>
      <c r="P16" s="405">
        <v>63732.600000000006</v>
      </c>
    </row>
    <row r="17" spans="2:16" ht="13.5" customHeight="1" x14ac:dyDescent="0.15">
      <c r="B17" s="404"/>
      <c r="C17" s="403">
        <v>10</v>
      </c>
      <c r="D17" s="405"/>
      <c r="E17" s="406">
        <v>861</v>
      </c>
      <c r="F17" s="406">
        <v>1102.5</v>
      </c>
      <c r="G17" s="406">
        <v>980.73511919890223</v>
      </c>
      <c r="H17" s="406">
        <v>20063.400000000001</v>
      </c>
      <c r="I17" s="406">
        <v>840</v>
      </c>
      <c r="J17" s="406">
        <v>1050</v>
      </c>
      <c r="K17" s="406">
        <v>901.395699556012</v>
      </c>
      <c r="L17" s="406">
        <v>28029</v>
      </c>
      <c r="M17" s="406">
        <v>1081.5</v>
      </c>
      <c r="N17" s="406">
        <v>1414.3500000000001</v>
      </c>
      <c r="O17" s="406">
        <v>1261.601867161291</v>
      </c>
      <c r="P17" s="405">
        <v>52386.9</v>
      </c>
    </row>
    <row r="18" spans="2:16" ht="13.5" customHeight="1" x14ac:dyDescent="0.15">
      <c r="B18" s="404"/>
      <c r="C18" s="403">
        <v>11</v>
      </c>
      <c r="D18" s="405"/>
      <c r="E18" s="406">
        <v>840</v>
      </c>
      <c r="F18" s="406">
        <v>1103.55</v>
      </c>
      <c r="G18" s="406">
        <v>967.85552439110995</v>
      </c>
      <c r="H18" s="406">
        <v>30713.599999999999</v>
      </c>
      <c r="I18" s="406">
        <v>787.5</v>
      </c>
      <c r="J18" s="406">
        <v>1028.6850000000002</v>
      </c>
      <c r="K18" s="406">
        <v>917.2318480388077</v>
      </c>
      <c r="L18" s="406">
        <v>41794.6</v>
      </c>
      <c r="M18" s="406">
        <v>1063.6500000000001</v>
      </c>
      <c r="N18" s="406">
        <v>1405.8450000000003</v>
      </c>
      <c r="O18" s="406">
        <v>1252.8898636041574</v>
      </c>
      <c r="P18" s="405">
        <v>66992.2</v>
      </c>
    </row>
    <row r="19" spans="2:16" ht="13.5" customHeight="1" x14ac:dyDescent="0.15">
      <c r="B19" s="404"/>
      <c r="C19" s="403">
        <v>12</v>
      </c>
      <c r="D19" s="405"/>
      <c r="E19" s="406">
        <v>819</v>
      </c>
      <c r="F19" s="406">
        <v>1134</v>
      </c>
      <c r="G19" s="405">
        <v>906.29088549001358</v>
      </c>
      <c r="H19" s="406">
        <v>21009</v>
      </c>
      <c r="I19" s="406">
        <v>819</v>
      </c>
      <c r="J19" s="406">
        <v>1050</v>
      </c>
      <c r="K19" s="406">
        <v>913.020688063987</v>
      </c>
      <c r="L19" s="406">
        <v>25151.9</v>
      </c>
      <c r="M19" s="406">
        <v>1091.58</v>
      </c>
      <c r="N19" s="406">
        <v>1380.33</v>
      </c>
      <c r="O19" s="406">
        <v>1226.7070524804092</v>
      </c>
      <c r="P19" s="405">
        <v>55981</v>
      </c>
    </row>
    <row r="20" spans="2:16" ht="13.5" customHeight="1" x14ac:dyDescent="0.15">
      <c r="B20" s="404" t="s">
        <v>295</v>
      </c>
      <c r="C20" s="403">
        <v>1</v>
      </c>
      <c r="D20" s="405" t="s">
        <v>294</v>
      </c>
      <c r="E20" s="406">
        <v>840</v>
      </c>
      <c r="F20" s="406">
        <v>1102.5</v>
      </c>
      <c r="G20" s="405">
        <v>912.57806610955106</v>
      </c>
      <c r="H20" s="406">
        <v>28065.599999999999</v>
      </c>
      <c r="I20" s="406">
        <v>777</v>
      </c>
      <c r="J20" s="405">
        <v>1028.2650000000001</v>
      </c>
      <c r="K20" s="406">
        <v>891.63882282180055</v>
      </c>
      <c r="L20" s="406">
        <v>42218.799999999996</v>
      </c>
      <c r="M20" s="406">
        <v>1013.25</v>
      </c>
      <c r="N20" s="406">
        <v>1320.7950000000001</v>
      </c>
      <c r="O20" s="406">
        <v>1188.381386669512</v>
      </c>
      <c r="P20" s="405">
        <v>60516.899999999994</v>
      </c>
    </row>
    <row r="21" spans="2:16" ht="13.5" customHeight="1" x14ac:dyDescent="0.15">
      <c r="B21" s="404"/>
      <c r="C21" s="403">
        <v>2</v>
      </c>
      <c r="D21" s="405"/>
      <c r="E21" s="406">
        <v>840</v>
      </c>
      <c r="F21" s="406">
        <v>1050</v>
      </c>
      <c r="G21" s="406">
        <v>891.94150529824515</v>
      </c>
      <c r="H21" s="406">
        <v>20649.5</v>
      </c>
      <c r="I21" s="406">
        <v>714</v>
      </c>
      <c r="J21" s="406">
        <v>997.5</v>
      </c>
      <c r="K21" s="406">
        <v>856.02081103887087</v>
      </c>
      <c r="L21" s="406">
        <v>34739.599999999999</v>
      </c>
      <c r="M21" s="406">
        <v>997.5</v>
      </c>
      <c r="N21" s="406">
        <v>1253.7</v>
      </c>
      <c r="O21" s="406">
        <v>1138.9770167128361</v>
      </c>
      <c r="P21" s="405">
        <v>51423.5</v>
      </c>
    </row>
    <row r="22" spans="2:16" ht="13.5" customHeight="1" x14ac:dyDescent="0.15">
      <c r="B22" s="404"/>
      <c r="C22" s="403">
        <v>3</v>
      </c>
      <c r="D22" s="405"/>
      <c r="E22" s="406">
        <v>787.5</v>
      </c>
      <c r="F22" s="406">
        <v>1056.3</v>
      </c>
      <c r="G22" s="405">
        <v>868.03197545035005</v>
      </c>
      <c r="H22" s="406">
        <v>33541.4</v>
      </c>
      <c r="I22" s="406">
        <v>735</v>
      </c>
      <c r="J22" s="406">
        <v>945</v>
      </c>
      <c r="K22" s="406">
        <v>862.56975511695907</v>
      </c>
      <c r="L22" s="406">
        <v>24999.4</v>
      </c>
      <c r="M22" s="406">
        <v>945</v>
      </c>
      <c r="N22" s="406">
        <v>1246.2450000000001</v>
      </c>
      <c r="O22" s="406">
        <v>1085.1167822497009</v>
      </c>
      <c r="P22" s="406">
        <v>66543.899999999994</v>
      </c>
    </row>
    <row r="23" spans="2:16" ht="13.5" customHeight="1" x14ac:dyDescent="0.15">
      <c r="B23" s="408"/>
      <c r="C23" s="409">
        <v>4</v>
      </c>
      <c r="D23" s="410"/>
      <c r="E23" s="411">
        <v>840</v>
      </c>
      <c r="F23" s="411">
        <v>1050</v>
      </c>
      <c r="G23" s="411">
        <v>933.74339760381315</v>
      </c>
      <c r="H23" s="411">
        <v>34509.4</v>
      </c>
      <c r="I23" s="411">
        <v>682.5</v>
      </c>
      <c r="J23" s="411">
        <v>924</v>
      </c>
      <c r="K23" s="411">
        <v>843.06223079935125</v>
      </c>
      <c r="L23" s="411">
        <v>26471.300000000003</v>
      </c>
      <c r="M23" s="411">
        <v>896.7</v>
      </c>
      <c r="N23" s="411">
        <v>1426.95</v>
      </c>
      <c r="O23" s="411">
        <v>1160.6144112349914</v>
      </c>
      <c r="P23" s="410">
        <v>77656.399999999994</v>
      </c>
    </row>
    <row r="24" spans="2:16" ht="13.5" customHeight="1" x14ac:dyDescent="0.15">
      <c r="B24" s="412"/>
      <c r="C24" s="413"/>
      <c r="D24" s="414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</row>
    <row r="25" spans="2:16" ht="13.5" customHeight="1" x14ac:dyDescent="0.15">
      <c r="B25" s="385"/>
      <c r="C25" s="413"/>
      <c r="D25" s="415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</row>
    <row r="26" spans="2:16" ht="13.5" customHeight="1" x14ac:dyDescent="0.15">
      <c r="B26" s="412" t="s">
        <v>123</v>
      </c>
      <c r="C26" s="413"/>
      <c r="D26" s="414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</row>
    <row r="27" spans="2:16" ht="13.5" customHeight="1" x14ac:dyDescent="0.15">
      <c r="B27" s="388">
        <v>41002</v>
      </c>
      <c r="C27" s="389"/>
      <c r="D27" s="390">
        <v>41008</v>
      </c>
      <c r="E27" s="416">
        <v>840</v>
      </c>
      <c r="F27" s="416">
        <v>1050</v>
      </c>
      <c r="G27" s="416">
        <v>886.73784445016724</v>
      </c>
      <c r="H27" s="416">
        <v>11057.7</v>
      </c>
      <c r="I27" s="416">
        <v>735</v>
      </c>
      <c r="J27" s="416">
        <v>892.5</v>
      </c>
      <c r="K27" s="416">
        <v>828.50291106203576</v>
      </c>
      <c r="L27" s="416">
        <v>7646</v>
      </c>
      <c r="M27" s="416">
        <v>945</v>
      </c>
      <c r="N27" s="416">
        <v>1260</v>
      </c>
      <c r="O27" s="416">
        <v>1027.9555901969604</v>
      </c>
      <c r="P27" s="416">
        <v>26718.7</v>
      </c>
    </row>
    <row r="28" spans="2:16" ht="13.5" customHeight="1" x14ac:dyDescent="0.15">
      <c r="B28" s="391" t="s">
        <v>124</v>
      </c>
      <c r="C28" s="392"/>
      <c r="D28" s="390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6"/>
      <c r="P28" s="406"/>
    </row>
    <row r="29" spans="2:16" ht="13.5" customHeight="1" x14ac:dyDescent="0.15">
      <c r="B29" s="388">
        <v>41009</v>
      </c>
      <c r="C29" s="389"/>
      <c r="D29" s="390">
        <v>41015</v>
      </c>
      <c r="E29" s="416">
        <v>945</v>
      </c>
      <c r="F29" s="416">
        <v>1050</v>
      </c>
      <c r="G29" s="416">
        <v>997.09324891353208</v>
      </c>
      <c r="H29" s="416">
        <v>8195.5</v>
      </c>
      <c r="I29" s="416">
        <v>735</v>
      </c>
      <c r="J29" s="416">
        <v>924</v>
      </c>
      <c r="K29" s="416">
        <v>854.02574590952838</v>
      </c>
      <c r="L29" s="416">
        <v>7652.1</v>
      </c>
      <c r="M29" s="416">
        <v>997.5</v>
      </c>
      <c r="N29" s="416">
        <v>1375.5</v>
      </c>
      <c r="O29" s="416">
        <v>1210.4725319158811</v>
      </c>
      <c r="P29" s="416">
        <v>18171.2</v>
      </c>
    </row>
    <row r="30" spans="2:16" ht="13.5" customHeight="1" x14ac:dyDescent="0.15">
      <c r="B30" s="391" t="s">
        <v>125</v>
      </c>
      <c r="C30" s="392"/>
      <c r="D30" s="390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6"/>
      <c r="P30" s="406"/>
    </row>
    <row r="31" spans="2:16" ht="13.5" customHeight="1" x14ac:dyDescent="0.15">
      <c r="B31" s="388">
        <v>41016</v>
      </c>
      <c r="C31" s="389"/>
      <c r="D31" s="390">
        <v>41022</v>
      </c>
      <c r="E31" s="416">
        <v>892.5</v>
      </c>
      <c r="F31" s="416">
        <v>1050</v>
      </c>
      <c r="G31" s="416">
        <v>979.10816536875836</v>
      </c>
      <c r="H31" s="416">
        <v>9046.2000000000007</v>
      </c>
      <c r="I31" s="416">
        <v>682.5</v>
      </c>
      <c r="J31" s="416">
        <v>924</v>
      </c>
      <c r="K31" s="416">
        <v>843.12639984227133</v>
      </c>
      <c r="L31" s="416">
        <v>6594.8</v>
      </c>
      <c r="M31" s="416">
        <v>997.92000000000007</v>
      </c>
      <c r="N31" s="416">
        <v>1374.1350000000002</v>
      </c>
      <c r="O31" s="416">
        <v>1233.9571199886891</v>
      </c>
      <c r="P31" s="416">
        <v>18730</v>
      </c>
    </row>
    <row r="32" spans="2:16" ht="13.5" customHeight="1" x14ac:dyDescent="0.15">
      <c r="B32" s="391" t="s">
        <v>126</v>
      </c>
      <c r="C32" s="392"/>
      <c r="D32" s="390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</row>
    <row r="33" spans="2:17" ht="13.5" customHeight="1" x14ac:dyDescent="0.15">
      <c r="B33" s="388">
        <v>41023</v>
      </c>
      <c r="C33" s="389"/>
      <c r="D33" s="390">
        <v>41026</v>
      </c>
      <c r="E33" s="416">
        <v>892.5</v>
      </c>
      <c r="F33" s="416">
        <v>1050</v>
      </c>
      <c r="G33" s="416">
        <v>998.93197810789673</v>
      </c>
      <c r="H33" s="416">
        <v>6210</v>
      </c>
      <c r="I33" s="416">
        <v>682.5</v>
      </c>
      <c r="J33" s="416">
        <v>924</v>
      </c>
      <c r="K33" s="416">
        <v>843.88196286472157</v>
      </c>
      <c r="L33" s="416">
        <v>4578.3999999999996</v>
      </c>
      <c r="M33" s="416">
        <v>896.7</v>
      </c>
      <c r="N33" s="416">
        <v>1426.95</v>
      </c>
      <c r="O33" s="416">
        <v>1302.5981695000839</v>
      </c>
      <c r="P33" s="416">
        <v>14036.5</v>
      </c>
    </row>
    <row r="34" spans="2:17" ht="13.5" customHeight="1" x14ac:dyDescent="0.15">
      <c r="B34" s="391" t="s">
        <v>127</v>
      </c>
      <c r="C34" s="392"/>
      <c r="D34" s="390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6"/>
      <c r="P34" s="406"/>
    </row>
    <row r="35" spans="2:17" ht="13.5" customHeight="1" x14ac:dyDescent="0.15">
      <c r="B35" s="393"/>
      <c r="C35" s="394"/>
      <c r="D35" s="395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</row>
    <row r="36" spans="2:17" ht="3.75" customHeight="1" x14ac:dyDescent="0.15">
      <c r="B36" s="206"/>
      <c r="C36" s="225"/>
      <c r="D36" s="225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</row>
    <row r="37" spans="2:17" ht="13.5" customHeight="1" x14ac:dyDescent="0.15">
      <c r="B37" s="200"/>
      <c r="C37" s="418"/>
      <c r="D37" s="418"/>
    </row>
    <row r="38" spans="2:17" ht="13.5" customHeight="1" x14ac:dyDescent="0.15">
      <c r="B38" s="241"/>
      <c r="C38" s="418"/>
      <c r="D38" s="418"/>
      <c r="P38" s="349"/>
      <c r="Q38" s="199"/>
    </row>
    <row r="39" spans="2:17" ht="13.5" customHeight="1" x14ac:dyDescent="0.15">
      <c r="B39" s="241"/>
      <c r="C39" s="418"/>
      <c r="D39" s="418"/>
      <c r="P39" s="349"/>
      <c r="Q39" s="199"/>
    </row>
    <row r="40" spans="2:17" ht="13.5" customHeight="1" x14ac:dyDescent="0.15">
      <c r="B40" s="241"/>
      <c r="C40" s="418"/>
      <c r="D40" s="418"/>
      <c r="P40" s="349"/>
      <c r="Q40" s="199"/>
    </row>
    <row r="41" spans="2:17" ht="13.5" customHeight="1" x14ac:dyDescent="0.15">
      <c r="B41" s="200"/>
      <c r="C41" s="418"/>
      <c r="P41" s="349"/>
      <c r="Q41" s="199"/>
    </row>
    <row r="42" spans="2:17" ht="13.5" customHeight="1" x14ac:dyDescent="0.15">
      <c r="B42" s="200"/>
      <c r="C42" s="418"/>
      <c r="P42" s="349"/>
      <c r="Q42" s="199"/>
    </row>
    <row r="43" spans="2:17" ht="13.5" customHeight="1" x14ac:dyDescent="0.15">
      <c r="B43" s="200"/>
      <c r="C43" s="418"/>
      <c r="P43" s="403"/>
      <c r="Q43" s="199"/>
    </row>
    <row r="44" spans="2:17" x14ac:dyDescent="0.15">
      <c r="P44" s="403"/>
      <c r="Q44" s="199"/>
    </row>
    <row r="45" spans="2:17" x14ac:dyDescent="0.15">
      <c r="P45" s="403"/>
      <c r="Q45" s="199"/>
    </row>
    <row r="46" spans="2:17" x14ac:dyDescent="0.15">
      <c r="P46" s="199"/>
      <c r="Q46" s="199"/>
    </row>
  </sheetData>
  <phoneticPr fontId="6"/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32" ht="15" customHeight="1" x14ac:dyDescent="0.15">
      <c r="B1" s="364"/>
      <c r="C1" s="364"/>
      <c r="D1" s="364"/>
    </row>
    <row r="2" spans="2:32" ht="12.75" customHeight="1" x14ac:dyDescent="0.15">
      <c r="B2" s="157" t="str">
        <f>近乳23!B2</f>
        <v>(3)乳牛チルド「2」の品目別価格　（つづき）</v>
      </c>
      <c r="C2" s="333"/>
      <c r="D2" s="333"/>
    </row>
    <row r="3" spans="2:32" ht="12.75" customHeight="1" x14ac:dyDescent="0.15">
      <c r="B3" s="333"/>
      <c r="C3" s="333"/>
      <c r="D3" s="333"/>
      <c r="X3" s="158" t="s">
        <v>142</v>
      </c>
      <c r="Z3" s="156"/>
      <c r="AA3" s="156"/>
      <c r="AB3" s="156"/>
      <c r="AC3" s="156"/>
      <c r="AD3" s="156"/>
      <c r="AE3" s="156"/>
      <c r="AF3" s="156"/>
    </row>
    <row r="4" spans="2:32" ht="3.75" customHeight="1" x14ac:dyDescent="0.15">
      <c r="B4" s="173"/>
      <c r="C4" s="173"/>
      <c r="D4" s="173"/>
      <c r="E4" s="173"/>
      <c r="F4" s="156"/>
      <c r="I4" s="173"/>
      <c r="J4" s="156"/>
      <c r="M4" s="173"/>
      <c r="N4" s="173"/>
      <c r="O4" s="173"/>
      <c r="P4" s="173"/>
      <c r="Q4" s="173"/>
      <c r="R4" s="173"/>
      <c r="S4" s="173"/>
      <c r="T4" s="173"/>
      <c r="Z4" s="156"/>
      <c r="AA4" s="156"/>
      <c r="AB4" s="156"/>
      <c r="AC4" s="156"/>
      <c r="AD4" s="156"/>
      <c r="AE4" s="156"/>
      <c r="AF4" s="156"/>
    </row>
    <row r="5" spans="2:32" ht="12.75" customHeight="1" x14ac:dyDescent="0.15">
      <c r="B5" s="313"/>
      <c r="C5" s="338" t="s">
        <v>255</v>
      </c>
      <c r="D5" s="339"/>
      <c r="E5" s="340" t="s">
        <v>88</v>
      </c>
      <c r="F5" s="341"/>
      <c r="G5" s="341"/>
      <c r="H5" s="342"/>
      <c r="I5" s="340" t="s">
        <v>296</v>
      </c>
      <c r="J5" s="341"/>
      <c r="K5" s="341"/>
      <c r="L5" s="342"/>
      <c r="M5" s="340" t="s">
        <v>101</v>
      </c>
      <c r="N5" s="341"/>
      <c r="O5" s="341"/>
      <c r="P5" s="342"/>
      <c r="Q5" s="340" t="s">
        <v>297</v>
      </c>
      <c r="R5" s="341"/>
      <c r="S5" s="341"/>
      <c r="T5" s="342"/>
      <c r="U5" s="340" t="s">
        <v>298</v>
      </c>
      <c r="V5" s="341"/>
      <c r="W5" s="341"/>
      <c r="X5" s="342"/>
      <c r="Z5" s="177"/>
      <c r="AA5" s="177"/>
      <c r="AB5" s="177"/>
      <c r="AC5" s="177"/>
      <c r="AD5" s="177"/>
      <c r="AE5" s="177"/>
      <c r="AF5" s="177"/>
    </row>
    <row r="6" spans="2:32" ht="12.75" customHeight="1" x14ac:dyDescent="0.15">
      <c r="B6" s="343" t="s">
        <v>258</v>
      </c>
      <c r="C6" s="344"/>
      <c r="D6" s="345"/>
      <c r="E6" s="190" t="s">
        <v>92</v>
      </c>
      <c r="F6" s="170" t="s">
        <v>93</v>
      </c>
      <c r="G6" s="248" t="s">
        <v>94</v>
      </c>
      <c r="H6" s="170" t="s">
        <v>95</v>
      </c>
      <c r="I6" s="190" t="s">
        <v>92</v>
      </c>
      <c r="J6" s="170" t="s">
        <v>93</v>
      </c>
      <c r="K6" s="248" t="s">
        <v>94</v>
      </c>
      <c r="L6" s="170" t="s">
        <v>95</v>
      </c>
      <c r="M6" s="190" t="s">
        <v>92</v>
      </c>
      <c r="N6" s="170" t="s">
        <v>93</v>
      </c>
      <c r="O6" s="248" t="s">
        <v>94</v>
      </c>
      <c r="P6" s="170" t="s">
        <v>95</v>
      </c>
      <c r="Q6" s="190" t="s">
        <v>92</v>
      </c>
      <c r="R6" s="170" t="s">
        <v>93</v>
      </c>
      <c r="S6" s="248" t="s">
        <v>94</v>
      </c>
      <c r="T6" s="170" t="s">
        <v>95</v>
      </c>
      <c r="U6" s="190" t="s">
        <v>92</v>
      </c>
      <c r="V6" s="170" t="s">
        <v>93</v>
      </c>
      <c r="W6" s="248" t="s">
        <v>94</v>
      </c>
      <c r="X6" s="170" t="s">
        <v>95</v>
      </c>
      <c r="Z6" s="177"/>
      <c r="AA6" s="177"/>
      <c r="AB6" s="177"/>
      <c r="AC6" s="177"/>
      <c r="AD6" s="177"/>
      <c r="AE6" s="177"/>
      <c r="AF6" s="177"/>
    </row>
    <row r="7" spans="2:32" ht="12.75" customHeight="1" x14ac:dyDescent="0.15">
      <c r="B7" s="172"/>
      <c r="C7" s="173"/>
      <c r="D7" s="185"/>
      <c r="E7" s="174"/>
      <c r="F7" s="175"/>
      <c r="G7" s="176" t="s">
        <v>96</v>
      </c>
      <c r="H7" s="175"/>
      <c r="I7" s="174"/>
      <c r="J7" s="175"/>
      <c r="K7" s="176" t="s">
        <v>96</v>
      </c>
      <c r="L7" s="175"/>
      <c r="M7" s="174"/>
      <c r="N7" s="175"/>
      <c r="O7" s="176" t="s">
        <v>96</v>
      </c>
      <c r="P7" s="175"/>
      <c r="Q7" s="174"/>
      <c r="R7" s="175"/>
      <c r="S7" s="176" t="s">
        <v>96</v>
      </c>
      <c r="T7" s="175"/>
      <c r="U7" s="174"/>
      <c r="V7" s="175"/>
      <c r="W7" s="176" t="s">
        <v>96</v>
      </c>
      <c r="X7" s="175"/>
      <c r="Z7" s="177"/>
      <c r="AA7" s="177"/>
      <c r="AB7" s="177"/>
      <c r="AC7" s="177"/>
      <c r="AD7" s="177"/>
      <c r="AE7" s="177"/>
      <c r="AF7" s="177"/>
    </row>
    <row r="8" spans="2:32" s="198" customFormat="1" ht="12.75" customHeight="1" x14ac:dyDescent="0.15">
      <c r="B8" s="181" t="s">
        <v>0</v>
      </c>
      <c r="C8" s="334">
        <v>20</v>
      </c>
      <c r="D8" s="157" t="s">
        <v>1</v>
      </c>
      <c r="E8" s="347">
        <v>735</v>
      </c>
      <c r="F8" s="348">
        <v>1155</v>
      </c>
      <c r="G8" s="349">
        <v>884</v>
      </c>
      <c r="H8" s="348">
        <v>166988</v>
      </c>
      <c r="I8" s="359" t="s">
        <v>263</v>
      </c>
      <c r="J8" s="257" t="s">
        <v>263</v>
      </c>
      <c r="K8" s="360" t="s">
        <v>263</v>
      </c>
      <c r="L8" s="257" t="s">
        <v>263</v>
      </c>
      <c r="M8" s="347">
        <v>2310</v>
      </c>
      <c r="N8" s="348">
        <v>3360</v>
      </c>
      <c r="O8" s="349">
        <v>2727</v>
      </c>
      <c r="P8" s="348">
        <v>17585</v>
      </c>
      <c r="Q8" s="347">
        <v>2100</v>
      </c>
      <c r="R8" s="348">
        <v>2625</v>
      </c>
      <c r="S8" s="349">
        <v>2393</v>
      </c>
      <c r="T8" s="348">
        <v>19718</v>
      </c>
      <c r="U8" s="347">
        <v>2352</v>
      </c>
      <c r="V8" s="348">
        <v>3255</v>
      </c>
      <c r="W8" s="349">
        <v>2757</v>
      </c>
      <c r="X8" s="348">
        <v>57802</v>
      </c>
      <c r="Y8" s="157"/>
      <c r="Z8" s="177"/>
      <c r="AA8" s="177"/>
      <c r="AB8" s="177"/>
      <c r="AC8" s="177"/>
      <c r="AD8" s="177"/>
      <c r="AE8" s="177"/>
      <c r="AF8" s="177"/>
    </row>
    <row r="9" spans="2:32" s="198" customFormat="1" ht="12.75" customHeight="1" x14ac:dyDescent="0.15">
      <c r="B9" s="181"/>
      <c r="C9" s="334">
        <v>21</v>
      </c>
      <c r="D9" s="156"/>
      <c r="E9" s="347">
        <v>735</v>
      </c>
      <c r="F9" s="348">
        <v>1213</v>
      </c>
      <c r="G9" s="349">
        <v>887</v>
      </c>
      <c r="H9" s="348">
        <v>139346</v>
      </c>
      <c r="I9" s="359" t="s">
        <v>263</v>
      </c>
      <c r="J9" s="257" t="s">
        <v>263</v>
      </c>
      <c r="K9" s="360" t="s">
        <v>263</v>
      </c>
      <c r="L9" s="257" t="s">
        <v>263</v>
      </c>
      <c r="M9" s="347">
        <v>2310</v>
      </c>
      <c r="N9" s="348">
        <v>3150</v>
      </c>
      <c r="O9" s="349">
        <v>2626</v>
      </c>
      <c r="P9" s="348">
        <v>26880</v>
      </c>
      <c r="Q9" s="347">
        <v>1890</v>
      </c>
      <c r="R9" s="348">
        <v>2647</v>
      </c>
      <c r="S9" s="349">
        <v>2289</v>
      </c>
      <c r="T9" s="348">
        <v>12840</v>
      </c>
      <c r="U9" s="347">
        <v>2310</v>
      </c>
      <c r="V9" s="348">
        <v>3255</v>
      </c>
      <c r="W9" s="349">
        <v>2742</v>
      </c>
      <c r="X9" s="348">
        <v>38690</v>
      </c>
      <c r="Y9" s="157"/>
      <c r="Z9" s="177"/>
      <c r="AA9" s="177"/>
      <c r="AB9" s="177"/>
      <c r="AC9" s="177"/>
      <c r="AD9" s="177"/>
      <c r="AE9" s="177"/>
      <c r="AF9" s="177"/>
    </row>
    <row r="10" spans="2:32" s="198" customFormat="1" ht="12.75" customHeight="1" x14ac:dyDescent="0.15">
      <c r="B10" s="181"/>
      <c r="C10" s="334">
        <v>22</v>
      </c>
      <c r="D10" s="184"/>
      <c r="E10" s="348">
        <v>735</v>
      </c>
      <c r="F10" s="348">
        <v>1155</v>
      </c>
      <c r="G10" s="350">
        <v>892</v>
      </c>
      <c r="H10" s="348">
        <v>123235</v>
      </c>
      <c r="I10" s="257" t="s">
        <v>263</v>
      </c>
      <c r="J10" s="257" t="s">
        <v>263</v>
      </c>
      <c r="K10" s="257" t="s">
        <v>263</v>
      </c>
      <c r="L10" s="257" t="s">
        <v>263</v>
      </c>
      <c r="M10" s="350">
        <v>2415</v>
      </c>
      <c r="N10" s="348">
        <v>3150</v>
      </c>
      <c r="O10" s="348">
        <v>2711</v>
      </c>
      <c r="P10" s="348">
        <v>28410</v>
      </c>
      <c r="Q10" s="348">
        <v>2100</v>
      </c>
      <c r="R10" s="348">
        <v>2625</v>
      </c>
      <c r="S10" s="348">
        <v>2364</v>
      </c>
      <c r="T10" s="348">
        <v>18937</v>
      </c>
      <c r="U10" s="348">
        <v>2520</v>
      </c>
      <c r="V10" s="350">
        <v>3255</v>
      </c>
      <c r="W10" s="348">
        <v>2759</v>
      </c>
      <c r="X10" s="350">
        <v>40637</v>
      </c>
      <c r="Y10" s="157"/>
      <c r="Z10" s="349"/>
      <c r="AA10" s="199"/>
      <c r="AB10" s="199"/>
      <c r="AC10" s="199"/>
      <c r="AD10" s="199"/>
      <c r="AE10" s="199"/>
      <c r="AF10" s="199"/>
    </row>
    <row r="11" spans="2:32" s="198" customFormat="1" ht="12.75" customHeight="1" x14ac:dyDescent="0.15">
      <c r="B11" s="351"/>
      <c r="C11" s="311">
        <v>23</v>
      </c>
      <c r="D11" s="185"/>
      <c r="E11" s="186">
        <v>630</v>
      </c>
      <c r="F11" s="186">
        <v>1050</v>
      </c>
      <c r="G11" s="186">
        <v>806.79924428051913</v>
      </c>
      <c r="H11" s="186">
        <v>112971.1</v>
      </c>
      <c r="I11" s="419" t="s">
        <v>263</v>
      </c>
      <c r="J11" s="419" t="s">
        <v>263</v>
      </c>
      <c r="K11" s="419" t="s">
        <v>263</v>
      </c>
      <c r="L11" s="419" t="s">
        <v>263</v>
      </c>
      <c r="M11" s="186">
        <v>2257.5</v>
      </c>
      <c r="N11" s="186">
        <v>2992.5</v>
      </c>
      <c r="O11" s="186">
        <v>2499.8696063737475</v>
      </c>
      <c r="P11" s="186">
        <v>39732.6</v>
      </c>
      <c r="Q11" s="186">
        <v>1995</v>
      </c>
      <c r="R11" s="186">
        <v>2933.7000000000003</v>
      </c>
      <c r="S11" s="186">
        <v>2334.2493825851134</v>
      </c>
      <c r="T11" s="186">
        <v>18906.3</v>
      </c>
      <c r="U11" s="186">
        <v>2310</v>
      </c>
      <c r="V11" s="186">
        <v>3150</v>
      </c>
      <c r="W11" s="186">
        <v>2678.7873586784604</v>
      </c>
      <c r="X11" s="187">
        <v>52669.000000000015</v>
      </c>
      <c r="Y11" s="157"/>
      <c r="Z11" s="177"/>
      <c r="AA11" s="177"/>
      <c r="AB11" s="177"/>
      <c r="AC11" s="177"/>
      <c r="AD11" s="177"/>
      <c r="AE11" s="199"/>
      <c r="AF11" s="199"/>
    </row>
    <row r="12" spans="2:32" ht="12.75" customHeight="1" x14ac:dyDescent="0.15">
      <c r="B12" s="181" t="s">
        <v>293</v>
      </c>
      <c r="C12" s="334">
        <v>4</v>
      </c>
      <c r="D12" s="184" t="s">
        <v>294</v>
      </c>
      <c r="E12" s="348">
        <v>892.5</v>
      </c>
      <c r="F12" s="348">
        <v>1029</v>
      </c>
      <c r="G12" s="348">
        <v>990.81818181818176</v>
      </c>
      <c r="H12" s="348">
        <v>8360.6</v>
      </c>
      <c r="I12" s="257">
        <v>0</v>
      </c>
      <c r="J12" s="257">
        <v>0</v>
      </c>
      <c r="K12" s="257">
        <v>0</v>
      </c>
      <c r="L12" s="257">
        <v>0</v>
      </c>
      <c r="M12" s="348">
        <v>2310</v>
      </c>
      <c r="N12" s="348">
        <v>2940</v>
      </c>
      <c r="O12" s="348">
        <v>2468.7593192868735</v>
      </c>
      <c r="P12" s="348">
        <v>3914.3</v>
      </c>
      <c r="Q12" s="348">
        <v>1995</v>
      </c>
      <c r="R12" s="348">
        <v>2625</v>
      </c>
      <c r="S12" s="348">
        <v>2380.7490530303025</v>
      </c>
      <c r="T12" s="348">
        <v>1636.6</v>
      </c>
      <c r="U12" s="348">
        <v>3016.65</v>
      </c>
      <c r="V12" s="348">
        <v>3150</v>
      </c>
      <c r="W12" s="348">
        <v>3070.4959731543631</v>
      </c>
      <c r="X12" s="350">
        <v>4233.8999999999996</v>
      </c>
      <c r="Z12" s="177"/>
      <c r="AA12" s="177"/>
      <c r="AB12" s="177"/>
      <c r="AC12" s="177"/>
      <c r="AD12" s="177"/>
      <c r="AE12" s="156"/>
      <c r="AF12" s="156"/>
    </row>
    <row r="13" spans="2:32" ht="12.75" customHeight="1" x14ac:dyDescent="0.15">
      <c r="B13" s="181"/>
      <c r="C13" s="334">
        <v>5</v>
      </c>
      <c r="D13" s="184"/>
      <c r="E13" s="348">
        <v>892.5</v>
      </c>
      <c r="F13" s="348">
        <v>1050</v>
      </c>
      <c r="G13" s="348">
        <v>985.87992013690791</v>
      </c>
      <c r="H13" s="348">
        <v>9587</v>
      </c>
      <c r="I13" s="257">
        <v>0</v>
      </c>
      <c r="J13" s="257">
        <v>0</v>
      </c>
      <c r="K13" s="257">
        <v>0</v>
      </c>
      <c r="L13" s="257">
        <v>0</v>
      </c>
      <c r="M13" s="348">
        <v>2310</v>
      </c>
      <c r="N13" s="348">
        <v>2940</v>
      </c>
      <c r="O13" s="348">
        <v>2508.0655737704956</v>
      </c>
      <c r="P13" s="348">
        <v>3912</v>
      </c>
      <c r="Q13" s="348">
        <v>2100</v>
      </c>
      <c r="R13" s="348">
        <v>2625</v>
      </c>
      <c r="S13" s="348">
        <v>2481.4572091062396</v>
      </c>
      <c r="T13" s="348">
        <v>2159.3000000000002</v>
      </c>
      <c r="U13" s="348">
        <v>2730</v>
      </c>
      <c r="V13" s="348">
        <v>3016.65</v>
      </c>
      <c r="W13" s="348">
        <v>2836.0920484010371</v>
      </c>
      <c r="X13" s="350">
        <v>5189.3</v>
      </c>
      <c r="Z13" s="177"/>
      <c r="AA13" s="177"/>
      <c r="AB13" s="177"/>
      <c r="AC13" s="177"/>
      <c r="AD13" s="177"/>
      <c r="AE13" s="156"/>
      <c r="AF13" s="156"/>
    </row>
    <row r="14" spans="2:32" ht="12.75" customHeight="1" x14ac:dyDescent="0.15">
      <c r="B14" s="181"/>
      <c r="C14" s="334">
        <v>6</v>
      </c>
      <c r="D14" s="184"/>
      <c r="E14" s="348">
        <v>851.55000000000007</v>
      </c>
      <c r="F14" s="348">
        <v>1050</v>
      </c>
      <c r="G14" s="348">
        <v>905.84011411560425</v>
      </c>
      <c r="H14" s="348">
        <v>8825.4</v>
      </c>
      <c r="I14" s="257">
        <v>0</v>
      </c>
      <c r="J14" s="257">
        <v>0</v>
      </c>
      <c r="K14" s="257">
        <v>0</v>
      </c>
      <c r="L14" s="257">
        <v>0</v>
      </c>
      <c r="M14" s="348">
        <v>2310</v>
      </c>
      <c r="N14" s="348">
        <v>2940</v>
      </c>
      <c r="O14" s="348">
        <v>2489.6250396643522</v>
      </c>
      <c r="P14" s="348">
        <v>4211.1000000000004</v>
      </c>
      <c r="Q14" s="348">
        <v>2100</v>
      </c>
      <c r="R14" s="348">
        <v>2730</v>
      </c>
      <c r="S14" s="348">
        <v>2441.3500114757862</v>
      </c>
      <c r="T14" s="348">
        <v>2013.3</v>
      </c>
      <c r="U14" s="348">
        <v>2625</v>
      </c>
      <c r="V14" s="350">
        <v>3016.65</v>
      </c>
      <c r="W14" s="348">
        <v>2798.7746510081975</v>
      </c>
      <c r="X14" s="350">
        <v>4238</v>
      </c>
      <c r="Z14" s="156"/>
      <c r="AA14" s="156"/>
      <c r="AB14" s="156"/>
      <c r="AC14" s="156"/>
      <c r="AD14" s="156"/>
      <c r="AE14" s="156"/>
      <c r="AF14" s="156"/>
    </row>
    <row r="15" spans="2:32" ht="12.75" customHeight="1" x14ac:dyDescent="0.15">
      <c r="B15" s="181"/>
      <c r="C15" s="334">
        <v>7</v>
      </c>
      <c r="D15" s="184"/>
      <c r="E15" s="348">
        <v>735</v>
      </c>
      <c r="F15" s="348">
        <v>925.05000000000007</v>
      </c>
      <c r="G15" s="348">
        <v>821.95401934815129</v>
      </c>
      <c r="H15" s="348">
        <v>7329.7</v>
      </c>
      <c r="I15" s="257">
        <v>0</v>
      </c>
      <c r="J15" s="257">
        <v>0</v>
      </c>
      <c r="K15" s="257">
        <v>0</v>
      </c>
      <c r="L15" s="257">
        <v>0</v>
      </c>
      <c r="M15" s="350">
        <v>2257.5</v>
      </c>
      <c r="N15" s="348">
        <v>2730</v>
      </c>
      <c r="O15" s="348">
        <v>2474.3974877794703</v>
      </c>
      <c r="P15" s="348">
        <v>2847.1</v>
      </c>
      <c r="Q15" s="348">
        <v>1995</v>
      </c>
      <c r="R15" s="348">
        <v>2562</v>
      </c>
      <c r="S15" s="348">
        <v>2278.5562326869804</v>
      </c>
      <c r="T15" s="348">
        <v>1193.7</v>
      </c>
      <c r="U15" s="348">
        <v>2520</v>
      </c>
      <c r="V15" s="348">
        <v>3016.65</v>
      </c>
      <c r="W15" s="348">
        <v>2614.1611400687584</v>
      </c>
      <c r="X15" s="350">
        <v>1896.1</v>
      </c>
      <c r="Z15" s="156"/>
      <c r="AA15" s="156"/>
      <c r="AB15" s="156"/>
      <c r="AC15" s="156"/>
      <c r="AD15" s="156"/>
      <c r="AE15" s="156"/>
      <c r="AF15" s="156"/>
    </row>
    <row r="16" spans="2:32" ht="12.75" customHeight="1" x14ac:dyDescent="0.15">
      <c r="B16" s="181"/>
      <c r="C16" s="334">
        <v>8</v>
      </c>
      <c r="D16" s="184"/>
      <c r="E16" s="348">
        <v>735</v>
      </c>
      <c r="F16" s="348">
        <v>951.30000000000007</v>
      </c>
      <c r="G16" s="348">
        <v>801.72926170093092</v>
      </c>
      <c r="H16" s="348">
        <v>8778.5</v>
      </c>
      <c r="I16" s="257">
        <v>0</v>
      </c>
      <c r="J16" s="257">
        <v>0</v>
      </c>
      <c r="K16" s="257">
        <v>0</v>
      </c>
      <c r="L16" s="257">
        <v>0</v>
      </c>
      <c r="M16" s="348">
        <v>2310</v>
      </c>
      <c r="N16" s="348">
        <v>2730</v>
      </c>
      <c r="O16" s="348">
        <v>2468.0516069221253</v>
      </c>
      <c r="P16" s="348">
        <v>4135.8</v>
      </c>
      <c r="Q16" s="348">
        <v>2205</v>
      </c>
      <c r="R16" s="348">
        <v>2205</v>
      </c>
      <c r="S16" s="348">
        <v>2205</v>
      </c>
      <c r="T16" s="348">
        <v>1890.5</v>
      </c>
      <c r="U16" s="348">
        <v>2310</v>
      </c>
      <c r="V16" s="348">
        <v>3016.65</v>
      </c>
      <c r="W16" s="348">
        <v>2615.8998811141296</v>
      </c>
      <c r="X16" s="350">
        <v>2007.1</v>
      </c>
    </row>
    <row r="17" spans="2:25" ht="12.75" customHeight="1" x14ac:dyDescent="0.15">
      <c r="B17" s="181"/>
      <c r="C17" s="334">
        <v>9</v>
      </c>
      <c r="D17" s="184"/>
      <c r="E17" s="348">
        <v>735</v>
      </c>
      <c r="F17" s="348">
        <v>951.30000000000007</v>
      </c>
      <c r="G17" s="348">
        <v>818.44598418257362</v>
      </c>
      <c r="H17" s="348">
        <v>6461.6</v>
      </c>
      <c r="I17" s="257">
        <v>0</v>
      </c>
      <c r="J17" s="257">
        <v>0</v>
      </c>
      <c r="K17" s="257">
        <v>0</v>
      </c>
      <c r="L17" s="257">
        <v>0</v>
      </c>
      <c r="M17" s="348">
        <v>2310</v>
      </c>
      <c r="N17" s="348">
        <v>2730</v>
      </c>
      <c r="O17" s="348">
        <v>2484.3670212765978</v>
      </c>
      <c r="P17" s="348">
        <v>2815.6</v>
      </c>
      <c r="Q17" s="348">
        <v>1680</v>
      </c>
      <c r="R17" s="348">
        <v>2572.5</v>
      </c>
      <c r="S17" s="348">
        <v>2187.8177948925818</v>
      </c>
      <c r="T17" s="348">
        <v>933.3</v>
      </c>
      <c r="U17" s="348">
        <v>2310</v>
      </c>
      <c r="V17" s="348">
        <v>2891.7000000000003</v>
      </c>
      <c r="W17" s="348">
        <v>2496.1634360334629</v>
      </c>
      <c r="X17" s="348">
        <v>1330.2</v>
      </c>
    </row>
    <row r="18" spans="2:25" ht="12.75" customHeight="1" x14ac:dyDescent="0.15">
      <c r="B18" s="181"/>
      <c r="C18" s="334">
        <v>10</v>
      </c>
      <c r="D18" s="184"/>
      <c r="E18" s="348">
        <v>735</v>
      </c>
      <c r="F18" s="348">
        <v>945</v>
      </c>
      <c r="G18" s="348">
        <v>782.93065719297647</v>
      </c>
      <c r="H18" s="350">
        <v>9853.2999999999993</v>
      </c>
      <c r="I18" s="257">
        <v>0</v>
      </c>
      <c r="J18" s="257">
        <v>0</v>
      </c>
      <c r="K18" s="257">
        <v>0</v>
      </c>
      <c r="L18" s="257">
        <v>0</v>
      </c>
      <c r="M18" s="348">
        <v>2625</v>
      </c>
      <c r="N18" s="348">
        <v>2625</v>
      </c>
      <c r="O18" s="348">
        <v>2625</v>
      </c>
      <c r="P18" s="348">
        <v>3673.5</v>
      </c>
      <c r="Q18" s="348">
        <v>2100</v>
      </c>
      <c r="R18" s="348">
        <v>2933.7000000000003</v>
      </c>
      <c r="S18" s="348">
        <v>2488.1334289813485</v>
      </c>
      <c r="T18" s="348">
        <v>934.1</v>
      </c>
      <c r="U18" s="348">
        <v>2415</v>
      </c>
      <c r="V18" s="348">
        <v>3016.65</v>
      </c>
      <c r="W18" s="348">
        <v>2744.3547692307716</v>
      </c>
      <c r="X18" s="350">
        <v>2734.5</v>
      </c>
    </row>
    <row r="19" spans="2:25" ht="12.75" customHeight="1" x14ac:dyDescent="0.15">
      <c r="B19" s="181"/>
      <c r="C19" s="334">
        <v>11</v>
      </c>
      <c r="D19" s="184"/>
      <c r="E19" s="348">
        <v>735</v>
      </c>
      <c r="F19" s="348">
        <v>945</v>
      </c>
      <c r="G19" s="348">
        <v>791.81553460624923</v>
      </c>
      <c r="H19" s="348">
        <v>10856.4</v>
      </c>
      <c r="I19" s="258">
        <v>0</v>
      </c>
      <c r="J19" s="257">
        <v>0</v>
      </c>
      <c r="K19" s="257">
        <v>0</v>
      </c>
      <c r="L19" s="257">
        <v>0</v>
      </c>
      <c r="M19" s="348">
        <v>2415</v>
      </c>
      <c r="N19" s="348">
        <v>2730</v>
      </c>
      <c r="O19" s="348">
        <v>2473.892147279244</v>
      </c>
      <c r="P19" s="348">
        <v>2027.4</v>
      </c>
      <c r="Q19" s="348">
        <v>2100</v>
      </c>
      <c r="R19" s="350">
        <v>2923.2000000000003</v>
      </c>
      <c r="S19" s="348">
        <v>2325.3618771726533</v>
      </c>
      <c r="T19" s="348">
        <v>1191.9000000000001</v>
      </c>
      <c r="U19" s="348">
        <v>2415</v>
      </c>
      <c r="V19" s="350">
        <v>3016.65</v>
      </c>
      <c r="W19" s="348">
        <v>2854.6379062543465</v>
      </c>
      <c r="X19" s="348">
        <v>7893.2</v>
      </c>
    </row>
    <row r="20" spans="2:25" ht="12.75" customHeight="1" x14ac:dyDescent="0.15">
      <c r="B20" s="181"/>
      <c r="C20" s="334">
        <v>12</v>
      </c>
      <c r="D20" s="184"/>
      <c r="E20" s="348">
        <v>630</v>
      </c>
      <c r="F20" s="348">
        <v>1008</v>
      </c>
      <c r="G20" s="348">
        <v>758.9021696252463</v>
      </c>
      <c r="H20" s="348">
        <v>10088.1</v>
      </c>
      <c r="I20" s="257">
        <v>0</v>
      </c>
      <c r="J20" s="257">
        <v>0</v>
      </c>
      <c r="K20" s="257">
        <v>0</v>
      </c>
      <c r="L20" s="257">
        <v>0</v>
      </c>
      <c r="M20" s="348">
        <v>2310</v>
      </c>
      <c r="N20" s="348">
        <v>2835</v>
      </c>
      <c r="O20" s="348">
        <v>2474.3130813764392</v>
      </c>
      <c r="P20" s="348">
        <v>2891.5</v>
      </c>
      <c r="Q20" s="348">
        <v>1995</v>
      </c>
      <c r="R20" s="348">
        <v>2761.5</v>
      </c>
      <c r="S20" s="348">
        <v>2183.5647492207436</v>
      </c>
      <c r="T20" s="348">
        <v>3259.9</v>
      </c>
      <c r="U20" s="348">
        <v>2310</v>
      </c>
      <c r="V20" s="348">
        <v>2891.7000000000003</v>
      </c>
      <c r="W20" s="348">
        <v>2467.8311563060465</v>
      </c>
      <c r="X20" s="350">
        <v>13580.2</v>
      </c>
    </row>
    <row r="21" spans="2:25" ht="12.75" customHeight="1" x14ac:dyDescent="0.15">
      <c r="B21" s="181" t="s">
        <v>295</v>
      </c>
      <c r="C21" s="334">
        <v>1</v>
      </c>
      <c r="D21" s="184" t="s">
        <v>294</v>
      </c>
      <c r="E21" s="348">
        <v>0</v>
      </c>
      <c r="F21" s="348">
        <v>0</v>
      </c>
      <c r="G21" s="348">
        <v>0</v>
      </c>
      <c r="H21" s="348">
        <v>9345.1</v>
      </c>
      <c r="I21" s="257">
        <v>0</v>
      </c>
      <c r="J21" s="257">
        <v>0</v>
      </c>
      <c r="K21" s="257">
        <v>0</v>
      </c>
      <c r="L21" s="257">
        <v>0</v>
      </c>
      <c r="M21" s="348">
        <v>0</v>
      </c>
      <c r="N21" s="348">
        <v>0</v>
      </c>
      <c r="O21" s="348">
        <v>0</v>
      </c>
      <c r="P21" s="348">
        <v>2809.6</v>
      </c>
      <c r="Q21" s="348">
        <v>0</v>
      </c>
      <c r="R21" s="348">
        <v>0</v>
      </c>
      <c r="S21" s="348">
        <v>0</v>
      </c>
      <c r="T21" s="348">
        <v>1418.2</v>
      </c>
      <c r="U21" s="348">
        <v>0</v>
      </c>
      <c r="V21" s="348">
        <v>0</v>
      </c>
      <c r="W21" s="348">
        <v>0</v>
      </c>
      <c r="X21" s="350">
        <v>4625.8999999999996</v>
      </c>
    </row>
    <row r="22" spans="2:25" ht="12.75" customHeight="1" x14ac:dyDescent="0.15">
      <c r="B22" s="181"/>
      <c r="C22" s="334">
        <v>2</v>
      </c>
      <c r="D22" s="184"/>
      <c r="E22" s="348">
        <v>630</v>
      </c>
      <c r="F22" s="348">
        <v>890.40000000000009</v>
      </c>
      <c r="G22" s="348">
        <v>739.07614436619713</v>
      </c>
      <c r="H22" s="348">
        <v>9348.4</v>
      </c>
      <c r="I22" s="257">
        <v>0</v>
      </c>
      <c r="J22" s="257">
        <v>0</v>
      </c>
      <c r="K22" s="257">
        <v>0</v>
      </c>
      <c r="L22" s="257">
        <v>0</v>
      </c>
      <c r="M22" s="348">
        <v>2310</v>
      </c>
      <c r="N22" s="348">
        <v>2625</v>
      </c>
      <c r="O22" s="348">
        <v>2386.6408794788267</v>
      </c>
      <c r="P22" s="348">
        <v>2032.1</v>
      </c>
      <c r="Q22" s="348">
        <v>1995</v>
      </c>
      <c r="R22" s="348">
        <v>2590.35</v>
      </c>
      <c r="S22" s="348">
        <v>2271.9551569506725</v>
      </c>
      <c r="T22" s="348">
        <v>905.1</v>
      </c>
      <c r="U22" s="348">
        <v>2100</v>
      </c>
      <c r="V22" s="348">
        <v>2730</v>
      </c>
      <c r="W22" s="348">
        <v>2401.2320470798577</v>
      </c>
      <c r="X22" s="348">
        <v>1664.5</v>
      </c>
    </row>
    <row r="23" spans="2:25" ht="12.75" customHeight="1" x14ac:dyDescent="0.15">
      <c r="B23" s="181"/>
      <c r="C23" s="334">
        <v>3</v>
      </c>
      <c r="D23" s="184"/>
      <c r="E23" s="348">
        <v>630</v>
      </c>
      <c r="F23" s="348">
        <v>896.7</v>
      </c>
      <c r="G23" s="348">
        <v>760.70556928820042</v>
      </c>
      <c r="H23" s="348">
        <v>8447.5</v>
      </c>
      <c r="I23" s="257">
        <v>0</v>
      </c>
      <c r="J23" s="257">
        <v>0</v>
      </c>
      <c r="K23" s="257">
        <v>0</v>
      </c>
      <c r="L23" s="257">
        <v>0</v>
      </c>
      <c r="M23" s="348">
        <v>2205</v>
      </c>
      <c r="N23" s="348">
        <v>2625</v>
      </c>
      <c r="O23" s="348">
        <v>2462.2029488291405</v>
      </c>
      <c r="P23" s="348">
        <v>2213.3000000000002</v>
      </c>
      <c r="Q23" s="348">
        <v>1890</v>
      </c>
      <c r="R23" s="348">
        <v>2625</v>
      </c>
      <c r="S23" s="348">
        <v>2226.8180925360107</v>
      </c>
      <c r="T23" s="348">
        <v>1530.3</v>
      </c>
      <c r="U23" s="348">
        <v>1995</v>
      </c>
      <c r="V23" s="348">
        <v>2730</v>
      </c>
      <c r="W23" s="348">
        <v>2419.2682008103316</v>
      </c>
      <c r="X23" s="350">
        <v>2715.1</v>
      </c>
    </row>
    <row r="24" spans="2:25" ht="12.75" customHeight="1" x14ac:dyDescent="0.15">
      <c r="B24" s="351"/>
      <c r="C24" s="311">
        <v>4</v>
      </c>
      <c r="D24" s="185"/>
      <c r="E24" s="352">
        <v>630</v>
      </c>
      <c r="F24" s="352">
        <v>892.5</v>
      </c>
      <c r="G24" s="352">
        <v>713.6732126141178</v>
      </c>
      <c r="H24" s="352">
        <v>21913.200000000001</v>
      </c>
      <c r="I24" s="259">
        <v>0</v>
      </c>
      <c r="J24" s="259">
        <v>0</v>
      </c>
      <c r="K24" s="259">
        <v>0</v>
      </c>
      <c r="L24" s="259">
        <v>0</v>
      </c>
      <c r="M24" s="352">
        <v>2205</v>
      </c>
      <c r="N24" s="352">
        <v>2625</v>
      </c>
      <c r="O24" s="352">
        <v>2352.2375016064766</v>
      </c>
      <c r="P24" s="352">
        <v>3692.6</v>
      </c>
      <c r="Q24" s="352">
        <v>1785</v>
      </c>
      <c r="R24" s="352">
        <v>2625</v>
      </c>
      <c r="S24" s="352">
        <v>2216.6090592935352</v>
      </c>
      <c r="T24" s="352">
        <v>6491.9</v>
      </c>
      <c r="U24" s="352">
        <v>1890</v>
      </c>
      <c r="V24" s="352">
        <v>2730</v>
      </c>
      <c r="W24" s="352">
        <v>2279.0935407215347</v>
      </c>
      <c r="X24" s="353">
        <v>6616.2</v>
      </c>
    </row>
    <row r="25" spans="2:25" ht="12.75" customHeight="1" x14ac:dyDescent="0.15">
      <c r="B25" s="180"/>
      <c r="C25" s="354" t="s">
        <v>255</v>
      </c>
      <c r="D25" s="355"/>
      <c r="E25" s="356" t="s">
        <v>267</v>
      </c>
      <c r="F25" s="357"/>
      <c r="G25" s="357"/>
      <c r="H25" s="358"/>
      <c r="I25" s="420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156"/>
    </row>
    <row r="26" spans="2:25" ht="12.75" customHeight="1" x14ac:dyDescent="0.15">
      <c r="B26" s="343" t="s">
        <v>258</v>
      </c>
      <c r="C26" s="344"/>
      <c r="D26" s="345"/>
      <c r="E26" s="190" t="s">
        <v>92</v>
      </c>
      <c r="F26" s="170" t="s">
        <v>93</v>
      </c>
      <c r="G26" s="248" t="s">
        <v>94</v>
      </c>
      <c r="H26" s="170" t="s">
        <v>95</v>
      </c>
      <c r="I26" s="179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349"/>
      <c r="Y26" s="156"/>
    </row>
    <row r="27" spans="2:25" ht="12.75" customHeight="1" x14ac:dyDescent="0.15">
      <c r="B27" s="172"/>
      <c r="C27" s="173"/>
      <c r="D27" s="185"/>
      <c r="E27" s="174"/>
      <c r="F27" s="175"/>
      <c r="G27" s="176" t="s">
        <v>96</v>
      </c>
      <c r="H27" s="175"/>
      <c r="I27" s="179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349"/>
      <c r="Y27" s="156"/>
    </row>
    <row r="28" spans="2:25" ht="12.75" customHeight="1" x14ac:dyDescent="0.15">
      <c r="B28" s="181" t="s">
        <v>0</v>
      </c>
      <c r="C28" s="334">
        <v>20</v>
      </c>
      <c r="D28" s="157" t="s">
        <v>1</v>
      </c>
      <c r="E28" s="347">
        <v>977</v>
      </c>
      <c r="F28" s="348">
        <v>1418</v>
      </c>
      <c r="G28" s="349">
        <v>1197</v>
      </c>
      <c r="H28" s="348">
        <v>649851</v>
      </c>
      <c r="I28" s="347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156"/>
    </row>
    <row r="29" spans="2:25" ht="12.75" customHeight="1" x14ac:dyDescent="0.15">
      <c r="B29" s="181"/>
      <c r="C29" s="334">
        <v>21</v>
      </c>
      <c r="D29" s="156"/>
      <c r="E29" s="347">
        <v>1050</v>
      </c>
      <c r="F29" s="348">
        <v>1433</v>
      </c>
      <c r="G29" s="349">
        <v>1187</v>
      </c>
      <c r="H29" s="348">
        <v>552202</v>
      </c>
      <c r="I29" s="347"/>
      <c r="J29" s="349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156"/>
    </row>
    <row r="30" spans="2:25" ht="12.75" customHeight="1" x14ac:dyDescent="0.15">
      <c r="B30" s="181"/>
      <c r="C30" s="334">
        <v>22</v>
      </c>
      <c r="D30" s="184"/>
      <c r="E30" s="348">
        <v>945</v>
      </c>
      <c r="F30" s="348">
        <v>1365</v>
      </c>
      <c r="G30" s="348">
        <v>1134</v>
      </c>
      <c r="H30" s="350">
        <v>518484</v>
      </c>
      <c r="I30" s="347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156"/>
    </row>
    <row r="31" spans="2:25" ht="12.75" customHeight="1" x14ac:dyDescent="0.15">
      <c r="B31" s="351"/>
      <c r="C31" s="311">
        <v>23</v>
      </c>
      <c r="D31" s="185"/>
      <c r="E31" s="186">
        <v>850</v>
      </c>
      <c r="F31" s="186">
        <v>1250</v>
      </c>
      <c r="G31" s="186">
        <v>1022.9700137742051</v>
      </c>
      <c r="H31" s="187">
        <v>533155.9</v>
      </c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156"/>
    </row>
    <row r="32" spans="2:25" ht="12.75" customHeight="1" x14ac:dyDescent="0.15">
      <c r="B32" s="181"/>
      <c r="C32" s="334">
        <v>4</v>
      </c>
      <c r="D32" s="184"/>
      <c r="E32" s="348">
        <v>997.5</v>
      </c>
      <c r="F32" s="348">
        <v>1251.6000000000001</v>
      </c>
      <c r="G32" s="348">
        <v>1090.7892302280582</v>
      </c>
      <c r="H32" s="350">
        <v>43542.6</v>
      </c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156"/>
    </row>
    <row r="33" spans="2:25" ht="12.75" customHeight="1" x14ac:dyDescent="0.15">
      <c r="B33" s="181"/>
      <c r="C33" s="334">
        <v>5</v>
      </c>
      <c r="D33" s="184"/>
      <c r="E33" s="348">
        <v>1050</v>
      </c>
      <c r="F33" s="348">
        <v>1260</v>
      </c>
      <c r="G33" s="348">
        <v>1124.0551305296049</v>
      </c>
      <c r="H33" s="350">
        <v>59000.3</v>
      </c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156"/>
    </row>
    <row r="34" spans="2:25" ht="12.75" customHeight="1" x14ac:dyDescent="0.15">
      <c r="B34" s="181"/>
      <c r="C34" s="334">
        <v>6</v>
      </c>
      <c r="D34" s="184"/>
      <c r="E34" s="348">
        <v>997.5</v>
      </c>
      <c r="F34" s="348">
        <v>1260</v>
      </c>
      <c r="G34" s="348">
        <v>1110.5341422729236</v>
      </c>
      <c r="H34" s="350">
        <v>52825.5</v>
      </c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  <c r="Y34" s="156"/>
    </row>
    <row r="35" spans="2:25" ht="12.75" customHeight="1" x14ac:dyDescent="0.15">
      <c r="B35" s="181"/>
      <c r="C35" s="334">
        <v>7</v>
      </c>
      <c r="D35" s="184"/>
      <c r="E35" s="348">
        <v>997.5</v>
      </c>
      <c r="F35" s="348">
        <v>1215.9000000000001</v>
      </c>
      <c r="G35" s="348">
        <v>1111.1287255202767</v>
      </c>
      <c r="H35" s="350">
        <v>39657.599999999999</v>
      </c>
      <c r="I35" s="349"/>
      <c r="J35" s="349"/>
      <c r="K35" s="349"/>
      <c r="L35" s="349"/>
      <c r="M35" s="349"/>
      <c r="N35" s="349"/>
      <c r="O35" s="349"/>
      <c r="P35" s="349"/>
      <c r="Q35" s="349"/>
      <c r="R35" s="349"/>
      <c r="S35" s="349"/>
      <c r="T35" s="349"/>
      <c r="U35" s="349"/>
      <c r="V35" s="349"/>
      <c r="W35" s="349"/>
      <c r="X35" s="349"/>
      <c r="Y35" s="156"/>
    </row>
    <row r="36" spans="2:25" ht="12.75" customHeight="1" x14ac:dyDescent="0.15">
      <c r="B36" s="181"/>
      <c r="C36" s="334">
        <v>8</v>
      </c>
      <c r="D36" s="184"/>
      <c r="E36" s="348">
        <v>997.5</v>
      </c>
      <c r="F36" s="348">
        <v>1312.5</v>
      </c>
      <c r="G36" s="348">
        <v>1085.5026351351355</v>
      </c>
      <c r="H36" s="350">
        <v>35453.699999999997</v>
      </c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156"/>
    </row>
    <row r="37" spans="2:25" ht="12.75" customHeight="1" x14ac:dyDescent="0.15">
      <c r="B37" s="181"/>
      <c r="C37" s="334">
        <v>9</v>
      </c>
      <c r="D37" s="184"/>
      <c r="E37" s="348">
        <v>997.5</v>
      </c>
      <c r="F37" s="348">
        <v>1306.2</v>
      </c>
      <c r="G37" s="348">
        <v>1071.9963796246655</v>
      </c>
      <c r="H37" s="350">
        <v>41187.4</v>
      </c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156"/>
    </row>
    <row r="38" spans="2:25" ht="12.75" customHeight="1" x14ac:dyDescent="0.15">
      <c r="B38" s="181"/>
      <c r="C38" s="334">
        <v>10</v>
      </c>
      <c r="D38" s="184"/>
      <c r="E38" s="348">
        <v>945</v>
      </c>
      <c r="F38" s="348">
        <v>1189.6500000000001</v>
      </c>
      <c r="G38" s="348">
        <v>1025.6877703219088</v>
      </c>
      <c r="H38" s="350">
        <v>43843.4</v>
      </c>
      <c r="I38" s="349"/>
      <c r="J38" s="349"/>
      <c r="K38" s="349"/>
      <c r="L38" s="349"/>
      <c r="M38" s="349"/>
      <c r="N38" s="349"/>
      <c r="O38" s="349"/>
      <c r="P38" s="349"/>
      <c r="Q38" s="349"/>
      <c r="R38" s="349"/>
      <c r="S38" s="349"/>
      <c r="T38" s="349"/>
      <c r="U38" s="349"/>
      <c r="V38" s="349"/>
      <c r="W38" s="349"/>
      <c r="X38" s="349"/>
      <c r="Y38" s="156"/>
    </row>
    <row r="39" spans="2:25" ht="12.75" customHeight="1" x14ac:dyDescent="0.15">
      <c r="B39" s="181"/>
      <c r="C39" s="334">
        <v>11</v>
      </c>
      <c r="D39" s="184"/>
      <c r="E39" s="348">
        <v>892.5</v>
      </c>
      <c r="F39" s="348">
        <v>1131.9000000000001</v>
      </c>
      <c r="G39" s="348">
        <v>1002.3239706118638</v>
      </c>
      <c r="H39" s="350">
        <v>44444.3</v>
      </c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156"/>
    </row>
    <row r="40" spans="2:25" ht="12.75" customHeight="1" x14ac:dyDescent="0.15">
      <c r="B40" s="181"/>
      <c r="C40" s="334">
        <v>12</v>
      </c>
      <c r="D40" s="184"/>
      <c r="E40" s="348">
        <v>945</v>
      </c>
      <c r="F40" s="348">
        <v>1155</v>
      </c>
      <c r="G40" s="348">
        <v>1000.6352088557278</v>
      </c>
      <c r="H40" s="350">
        <v>51985.5</v>
      </c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156"/>
    </row>
    <row r="41" spans="2:25" ht="12.75" customHeight="1" x14ac:dyDescent="0.15">
      <c r="B41" s="181" t="s">
        <v>295</v>
      </c>
      <c r="C41" s="334">
        <v>1</v>
      </c>
      <c r="D41" s="184" t="s">
        <v>294</v>
      </c>
      <c r="E41" s="348">
        <v>0</v>
      </c>
      <c r="F41" s="348">
        <v>0</v>
      </c>
      <c r="G41" s="348">
        <v>0</v>
      </c>
      <c r="H41" s="350">
        <v>42449.8</v>
      </c>
      <c r="I41" s="349"/>
      <c r="J41" s="349"/>
      <c r="K41" s="349"/>
      <c r="L41" s="349"/>
      <c r="M41" s="349"/>
      <c r="N41" s="349"/>
      <c r="O41" s="349"/>
      <c r="P41" s="349"/>
      <c r="Q41" s="349"/>
      <c r="R41" s="349"/>
      <c r="S41" s="349"/>
      <c r="T41" s="349"/>
      <c r="U41" s="349"/>
      <c r="V41" s="349"/>
      <c r="W41" s="349"/>
      <c r="X41" s="349"/>
      <c r="Y41" s="156"/>
    </row>
    <row r="42" spans="2:25" ht="12.75" customHeight="1" x14ac:dyDescent="0.15">
      <c r="B42" s="181"/>
      <c r="C42" s="334">
        <v>2</v>
      </c>
      <c r="D42" s="184"/>
      <c r="E42" s="348">
        <v>649.95000000000005</v>
      </c>
      <c r="F42" s="348">
        <v>1312.5</v>
      </c>
      <c r="G42" s="348">
        <v>943.01947456913808</v>
      </c>
      <c r="H42" s="350">
        <v>48370.8</v>
      </c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49"/>
      <c r="T42" s="349"/>
      <c r="U42" s="349"/>
      <c r="V42" s="349"/>
      <c r="W42" s="349"/>
      <c r="X42" s="349"/>
      <c r="Y42" s="156"/>
    </row>
    <row r="43" spans="2:25" ht="12.75" customHeight="1" x14ac:dyDescent="0.15">
      <c r="B43" s="181"/>
      <c r="C43" s="334">
        <v>3</v>
      </c>
      <c r="D43" s="184"/>
      <c r="E43" s="348">
        <v>630</v>
      </c>
      <c r="F43" s="348">
        <v>1339.8</v>
      </c>
      <c r="G43" s="348">
        <v>886.50004276290133</v>
      </c>
      <c r="H43" s="350">
        <v>52615.7</v>
      </c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156"/>
    </row>
    <row r="44" spans="2:25" ht="12.75" customHeight="1" x14ac:dyDescent="0.15">
      <c r="B44" s="351"/>
      <c r="C44" s="311">
        <v>4</v>
      </c>
      <c r="D44" s="185"/>
      <c r="E44" s="352">
        <v>630</v>
      </c>
      <c r="F44" s="352">
        <v>1123.5</v>
      </c>
      <c r="G44" s="352">
        <v>883.71868021996306</v>
      </c>
      <c r="H44" s="353">
        <v>45007.5</v>
      </c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156"/>
    </row>
    <row r="45" spans="2:25" ht="3.75" customHeight="1" x14ac:dyDescent="0.15"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</row>
  </sheetData>
  <phoneticPr fontId="6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4"/>
  <sheetViews>
    <sheetView zoomScale="75" zoomScaleNormal="75" workbookViewId="0"/>
  </sheetViews>
  <sheetFormatPr defaultColWidth="7.5" defaultRowHeight="12" x14ac:dyDescent="0.15"/>
  <cols>
    <col min="1" max="1" width="0.75" style="198" customWidth="1"/>
    <col min="2" max="2" width="5.25" style="198" customWidth="1"/>
    <col min="3" max="3" width="2.75" style="198" customWidth="1"/>
    <col min="4" max="5" width="5.5" style="198" customWidth="1"/>
    <col min="6" max="7" width="5.875" style="198" customWidth="1"/>
    <col min="8" max="8" width="8.125" style="198" customWidth="1"/>
    <col min="9" max="9" width="5.375" style="198" customWidth="1"/>
    <col min="10" max="11" width="5.875" style="198" customWidth="1"/>
    <col min="12" max="12" width="8.125" style="198" customWidth="1"/>
    <col min="13" max="13" width="5.5" style="198" customWidth="1"/>
    <col min="14" max="15" width="5.875" style="198" customWidth="1"/>
    <col min="16" max="16" width="8.125" style="198" customWidth="1"/>
    <col min="17" max="17" width="5.5" style="198" customWidth="1"/>
    <col min="18" max="19" width="5.875" style="198" customWidth="1"/>
    <col min="20" max="20" width="8.125" style="198" customWidth="1"/>
    <col min="21" max="21" width="5.375" style="198" customWidth="1"/>
    <col min="22" max="23" width="5.875" style="198" customWidth="1"/>
    <col min="24" max="24" width="8.125" style="198" customWidth="1"/>
    <col min="25" max="16384" width="7.5" style="198"/>
  </cols>
  <sheetData>
    <row r="1" spans="1:31" ht="15" customHeight="1" x14ac:dyDescent="0.15">
      <c r="A1" s="157"/>
      <c r="B1" s="401"/>
      <c r="C1" s="401"/>
      <c r="D1" s="401"/>
    </row>
    <row r="2" spans="1:31" ht="12.75" customHeight="1" x14ac:dyDescent="0.15">
      <c r="B2" s="157" t="s">
        <v>303</v>
      </c>
      <c r="C2" s="402"/>
      <c r="D2" s="402"/>
    </row>
    <row r="3" spans="1:31" ht="12.75" customHeight="1" x14ac:dyDescent="0.15">
      <c r="B3" s="402"/>
      <c r="C3" s="402"/>
      <c r="D3" s="402"/>
      <c r="X3" s="200" t="s">
        <v>84</v>
      </c>
    </row>
    <row r="4" spans="1:31" ht="3.75" customHeight="1" x14ac:dyDescent="0.1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Z4" s="199"/>
      <c r="AA4" s="199"/>
      <c r="AB4" s="199"/>
      <c r="AC4" s="199"/>
      <c r="AD4" s="199"/>
      <c r="AE4" s="199"/>
    </row>
    <row r="5" spans="1:31" ht="13.5" customHeight="1" x14ac:dyDescent="0.15">
      <c r="B5" s="159"/>
      <c r="C5" s="340" t="s">
        <v>255</v>
      </c>
      <c r="D5" s="339"/>
      <c r="E5" s="365" t="s">
        <v>269</v>
      </c>
      <c r="F5" s="366"/>
      <c r="G5" s="366"/>
      <c r="H5" s="367"/>
      <c r="I5" s="365" t="s">
        <v>270</v>
      </c>
      <c r="J5" s="366"/>
      <c r="K5" s="366"/>
      <c r="L5" s="367"/>
      <c r="M5" s="365" t="s">
        <v>271</v>
      </c>
      <c r="N5" s="366"/>
      <c r="O5" s="366"/>
      <c r="P5" s="367"/>
      <c r="Q5" s="365" t="s">
        <v>272</v>
      </c>
      <c r="R5" s="366"/>
      <c r="S5" s="366"/>
      <c r="T5" s="367"/>
      <c r="U5" s="365" t="s">
        <v>130</v>
      </c>
      <c r="V5" s="366"/>
      <c r="W5" s="366"/>
      <c r="X5" s="367"/>
      <c r="Z5" s="177"/>
      <c r="AA5" s="177"/>
      <c r="AB5" s="177"/>
      <c r="AC5" s="177"/>
      <c r="AD5" s="177"/>
      <c r="AE5" s="177"/>
    </row>
    <row r="6" spans="1:31" ht="13.5" customHeight="1" x14ac:dyDescent="0.15">
      <c r="B6" s="343" t="s">
        <v>273</v>
      </c>
      <c r="C6" s="368"/>
      <c r="D6" s="369"/>
      <c r="E6" s="370" t="s">
        <v>274</v>
      </c>
      <c r="F6" s="370" t="s">
        <v>170</v>
      </c>
      <c r="G6" s="370" t="s">
        <v>275</v>
      </c>
      <c r="H6" s="370" t="s">
        <v>95</v>
      </c>
      <c r="I6" s="370" t="s">
        <v>274</v>
      </c>
      <c r="J6" s="370" t="s">
        <v>170</v>
      </c>
      <c r="K6" s="370" t="s">
        <v>275</v>
      </c>
      <c r="L6" s="370" t="s">
        <v>95</v>
      </c>
      <c r="M6" s="370" t="s">
        <v>274</v>
      </c>
      <c r="N6" s="370" t="s">
        <v>170</v>
      </c>
      <c r="O6" s="370" t="s">
        <v>275</v>
      </c>
      <c r="P6" s="370" t="s">
        <v>95</v>
      </c>
      <c r="Q6" s="370" t="s">
        <v>274</v>
      </c>
      <c r="R6" s="370" t="s">
        <v>170</v>
      </c>
      <c r="S6" s="370" t="s">
        <v>275</v>
      </c>
      <c r="T6" s="370" t="s">
        <v>95</v>
      </c>
      <c r="U6" s="370" t="s">
        <v>274</v>
      </c>
      <c r="V6" s="370" t="s">
        <v>170</v>
      </c>
      <c r="W6" s="370" t="s">
        <v>275</v>
      </c>
      <c r="X6" s="370" t="s">
        <v>95</v>
      </c>
      <c r="Z6" s="177"/>
      <c r="AA6" s="177"/>
      <c r="AB6" s="177"/>
      <c r="AC6" s="177"/>
      <c r="AD6" s="177"/>
      <c r="AE6" s="177"/>
    </row>
    <row r="7" spans="1:31" ht="13.5" customHeight="1" x14ac:dyDescent="0.15">
      <c r="B7" s="172"/>
      <c r="C7" s="173"/>
      <c r="D7" s="173"/>
      <c r="E7" s="371"/>
      <c r="F7" s="371"/>
      <c r="G7" s="371" t="s">
        <v>276</v>
      </c>
      <c r="H7" s="371"/>
      <c r="I7" s="371"/>
      <c r="J7" s="371"/>
      <c r="K7" s="371" t="s">
        <v>276</v>
      </c>
      <c r="L7" s="371"/>
      <c r="M7" s="371"/>
      <c r="N7" s="371"/>
      <c r="O7" s="371" t="s">
        <v>276</v>
      </c>
      <c r="P7" s="371"/>
      <c r="Q7" s="371"/>
      <c r="R7" s="371"/>
      <c r="S7" s="371" t="s">
        <v>276</v>
      </c>
      <c r="T7" s="371"/>
      <c r="U7" s="371"/>
      <c r="V7" s="371"/>
      <c r="W7" s="371" t="s">
        <v>276</v>
      </c>
      <c r="X7" s="371"/>
      <c r="Z7" s="177"/>
      <c r="AA7" s="177"/>
      <c r="AB7" s="177"/>
      <c r="AC7" s="177"/>
      <c r="AD7" s="177"/>
      <c r="AE7" s="177"/>
    </row>
    <row r="8" spans="1:31" ht="13.5" customHeight="1" x14ac:dyDescent="0.15">
      <c r="B8" s="181" t="s">
        <v>0</v>
      </c>
      <c r="C8" s="334">
        <v>21</v>
      </c>
      <c r="D8" s="157" t="s">
        <v>1</v>
      </c>
      <c r="E8" s="348">
        <v>1575</v>
      </c>
      <c r="F8" s="348">
        <v>2963</v>
      </c>
      <c r="G8" s="348">
        <v>2170</v>
      </c>
      <c r="H8" s="348">
        <v>451434</v>
      </c>
      <c r="I8" s="348">
        <v>1155</v>
      </c>
      <c r="J8" s="348">
        <v>1995</v>
      </c>
      <c r="K8" s="348">
        <v>1573</v>
      </c>
      <c r="L8" s="348">
        <v>485398</v>
      </c>
      <c r="M8" s="348">
        <v>840</v>
      </c>
      <c r="N8" s="348">
        <v>1889</v>
      </c>
      <c r="O8" s="348">
        <v>1169</v>
      </c>
      <c r="P8" s="348">
        <v>196952</v>
      </c>
      <c r="Q8" s="348">
        <v>3570</v>
      </c>
      <c r="R8" s="348">
        <v>5618</v>
      </c>
      <c r="S8" s="348">
        <v>4298</v>
      </c>
      <c r="T8" s="348">
        <v>90331</v>
      </c>
      <c r="U8" s="348">
        <v>3045</v>
      </c>
      <c r="V8" s="348">
        <v>4467</v>
      </c>
      <c r="W8" s="348">
        <v>3623</v>
      </c>
      <c r="X8" s="348">
        <v>314648</v>
      </c>
      <c r="Y8" s="199"/>
      <c r="Z8" s="177"/>
      <c r="AA8" s="177"/>
      <c r="AB8" s="177"/>
      <c r="AC8" s="177"/>
      <c r="AD8" s="177"/>
      <c r="AE8" s="177"/>
    </row>
    <row r="9" spans="1:31" ht="13.5" customHeight="1" x14ac:dyDescent="0.15">
      <c r="B9" s="181"/>
      <c r="C9" s="334">
        <v>22</v>
      </c>
      <c r="D9" s="184"/>
      <c r="E9" s="348">
        <v>1680</v>
      </c>
      <c r="F9" s="348">
        <v>3098</v>
      </c>
      <c r="G9" s="348">
        <v>2218</v>
      </c>
      <c r="H9" s="348">
        <v>447747</v>
      </c>
      <c r="I9" s="348">
        <v>1260</v>
      </c>
      <c r="J9" s="348">
        <v>2048</v>
      </c>
      <c r="K9" s="348">
        <v>1619</v>
      </c>
      <c r="L9" s="348">
        <v>450969</v>
      </c>
      <c r="M9" s="348">
        <v>893</v>
      </c>
      <c r="N9" s="348">
        <v>1575</v>
      </c>
      <c r="O9" s="348">
        <v>1226</v>
      </c>
      <c r="P9" s="348">
        <v>184632</v>
      </c>
      <c r="Q9" s="348">
        <v>3759</v>
      </c>
      <c r="R9" s="348">
        <v>5250</v>
      </c>
      <c r="S9" s="348">
        <v>4381</v>
      </c>
      <c r="T9" s="348">
        <v>81050</v>
      </c>
      <c r="U9" s="348">
        <v>3150</v>
      </c>
      <c r="V9" s="348">
        <v>4410</v>
      </c>
      <c r="W9" s="348">
        <v>3671</v>
      </c>
      <c r="X9" s="350">
        <v>325704</v>
      </c>
      <c r="Y9" s="199"/>
      <c r="Z9" s="177"/>
      <c r="AA9" s="177"/>
      <c r="AB9" s="177"/>
      <c r="AC9" s="177"/>
      <c r="AD9" s="177"/>
      <c r="AE9" s="177"/>
    </row>
    <row r="10" spans="1:31" ht="13.5" customHeight="1" x14ac:dyDescent="0.15">
      <c r="B10" s="351"/>
      <c r="C10" s="311">
        <v>23</v>
      </c>
      <c r="D10" s="185"/>
      <c r="E10" s="186">
        <v>1785</v>
      </c>
      <c r="F10" s="186">
        <v>3129</v>
      </c>
      <c r="G10" s="186">
        <v>2305.4210240967423</v>
      </c>
      <c r="H10" s="186">
        <v>361533.19999999995</v>
      </c>
      <c r="I10" s="186">
        <v>1260</v>
      </c>
      <c r="J10" s="186">
        <v>2100</v>
      </c>
      <c r="K10" s="186">
        <v>1714.5451135461926</v>
      </c>
      <c r="L10" s="186">
        <v>378307.60000000003</v>
      </c>
      <c r="M10" s="186">
        <v>945</v>
      </c>
      <c r="N10" s="186">
        <v>1575</v>
      </c>
      <c r="O10" s="186">
        <v>1272.743208572881</v>
      </c>
      <c r="P10" s="186">
        <v>128081</v>
      </c>
      <c r="Q10" s="186">
        <v>4200</v>
      </c>
      <c r="R10" s="186">
        <v>5460</v>
      </c>
      <c r="S10" s="186">
        <v>4652.4163724505033</v>
      </c>
      <c r="T10" s="186">
        <v>68945.999999999985</v>
      </c>
      <c r="U10" s="186">
        <v>3150</v>
      </c>
      <c r="V10" s="186">
        <v>4725</v>
      </c>
      <c r="W10" s="186">
        <v>3713.2479570178989</v>
      </c>
      <c r="X10" s="187">
        <v>247319.50000000003</v>
      </c>
      <c r="Y10" s="199"/>
      <c r="Z10" s="349"/>
      <c r="AA10" s="199"/>
      <c r="AB10" s="199"/>
      <c r="AC10" s="199"/>
      <c r="AD10" s="199"/>
      <c r="AE10" s="199"/>
    </row>
    <row r="11" spans="1:31" ht="13.5" customHeight="1" x14ac:dyDescent="0.15">
      <c r="B11" s="404" t="s">
        <v>293</v>
      </c>
      <c r="C11" s="403">
        <v>4</v>
      </c>
      <c r="D11" s="405" t="s">
        <v>304</v>
      </c>
      <c r="E11" s="348">
        <v>2100</v>
      </c>
      <c r="F11" s="348">
        <v>2520</v>
      </c>
      <c r="G11" s="348">
        <v>2249.0359106573569</v>
      </c>
      <c r="H11" s="348">
        <v>31351</v>
      </c>
      <c r="I11" s="348">
        <v>1522.5</v>
      </c>
      <c r="J11" s="348">
        <v>1890</v>
      </c>
      <c r="K11" s="348">
        <v>1715.3102531301747</v>
      </c>
      <c r="L11" s="348">
        <v>35558.100000000006</v>
      </c>
      <c r="M11" s="348">
        <v>1149.75</v>
      </c>
      <c r="N11" s="348">
        <v>1575</v>
      </c>
      <c r="O11" s="348">
        <v>1335.082149904571</v>
      </c>
      <c r="P11" s="348">
        <v>13189.699999999999</v>
      </c>
      <c r="Q11" s="348">
        <v>4200</v>
      </c>
      <c r="R11" s="348">
        <v>4840.0800000000008</v>
      </c>
      <c r="S11" s="348">
        <v>4567.0350600820639</v>
      </c>
      <c r="T11" s="348">
        <v>5688.4</v>
      </c>
      <c r="U11" s="348">
        <v>3360</v>
      </c>
      <c r="V11" s="348">
        <v>3990</v>
      </c>
      <c r="W11" s="348">
        <v>3667.7618072835589</v>
      </c>
      <c r="X11" s="350">
        <v>21022.300000000003</v>
      </c>
      <c r="Y11" s="199"/>
      <c r="Z11" s="177"/>
      <c r="AA11" s="177"/>
      <c r="AB11" s="177"/>
      <c r="AC11" s="177"/>
      <c r="AD11" s="177"/>
      <c r="AE11" s="199"/>
    </row>
    <row r="12" spans="1:31" ht="13.5" customHeight="1" x14ac:dyDescent="0.15">
      <c r="B12" s="404"/>
      <c r="C12" s="403">
        <v>5</v>
      </c>
      <c r="D12" s="405"/>
      <c r="E12" s="348">
        <v>2100</v>
      </c>
      <c r="F12" s="348">
        <v>2551.5</v>
      </c>
      <c r="G12" s="348">
        <v>2235.6079987775852</v>
      </c>
      <c r="H12" s="348">
        <v>40230</v>
      </c>
      <c r="I12" s="348">
        <v>1470</v>
      </c>
      <c r="J12" s="348">
        <v>1890</v>
      </c>
      <c r="K12" s="348">
        <v>1709.7291685903895</v>
      </c>
      <c r="L12" s="348">
        <v>39903.5</v>
      </c>
      <c r="M12" s="348">
        <v>1260</v>
      </c>
      <c r="N12" s="348">
        <v>1575</v>
      </c>
      <c r="O12" s="348">
        <v>1384.4505508965228</v>
      </c>
      <c r="P12" s="348">
        <v>12953.5</v>
      </c>
      <c r="Q12" s="348">
        <v>4200</v>
      </c>
      <c r="R12" s="348">
        <v>4935</v>
      </c>
      <c r="S12" s="348">
        <v>4565.3888844557932</v>
      </c>
      <c r="T12" s="348">
        <v>6931</v>
      </c>
      <c r="U12" s="348">
        <v>3360</v>
      </c>
      <c r="V12" s="348">
        <v>4042.5</v>
      </c>
      <c r="W12" s="348">
        <v>3653.5193999034709</v>
      </c>
      <c r="X12" s="350">
        <v>22454.3</v>
      </c>
      <c r="Y12" s="199"/>
      <c r="Z12" s="177"/>
      <c r="AA12" s="177"/>
      <c r="AB12" s="177"/>
      <c r="AC12" s="177"/>
      <c r="AD12" s="177"/>
      <c r="AE12" s="199"/>
    </row>
    <row r="13" spans="1:31" ht="13.5" customHeight="1" x14ac:dyDescent="0.15">
      <c r="B13" s="404"/>
      <c r="C13" s="403">
        <v>6</v>
      </c>
      <c r="D13" s="405"/>
      <c r="E13" s="348">
        <v>1942.5</v>
      </c>
      <c r="F13" s="348">
        <v>2520</v>
      </c>
      <c r="G13" s="348">
        <v>2168.7466397802978</v>
      </c>
      <c r="H13" s="348">
        <v>30841.8</v>
      </c>
      <c r="I13" s="348">
        <v>1417.5</v>
      </c>
      <c r="J13" s="348">
        <v>1890</v>
      </c>
      <c r="K13" s="348">
        <v>1709.2177196205942</v>
      </c>
      <c r="L13" s="348">
        <v>31528.700000000004</v>
      </c>
      <c r="M13" s="348">
        <v>1260</v>
      </c>
      <c r="N13" s="348">
        <v>1575</v>
      </c>
      <c r="O13" s="348">
        <v>1379.7056300268098</v>
      </c>
      <c r="P13" s="348">
        <v>9163.7999999999993</v>
      </c>
      <c r="Q13" s="348">
        <v>4410</v>
      </c>
      <c r="R13" s="348">
        <v>5040</v>
      </c>
      <c r="S13" s="348">
        <v>4652.3603186002483</v>
      </c>
      <c r="T13" s="348">
        <v>4969.3999999999996</v>
      </c>
      <c r="U13" s="348">
        <v>3308.55</v>
      </c>
      <c r="V13" s="348">
        <v>4200</v>
      </c>
      <c r="W13" s="348">
        <v>3679.9312483620156</v>
      </c>
      <c r="X13" s="350">
        <v>18559.3</v>
      </c>
      <c r="Y13" s="199"/>
    </row>
    <row r="14" spans="1:31" ht="13.5" customHeight="1" x14ac:dyDescent="0.15">
      <c r="B14" s="404"/>
      <c r="C14" s="403">
        <v>7</v>
      </c>
      <c r="D14" s="405"/>
      <c r="E14" s="348">
        <v>1785</v>
      </c>
      <c r="F14" s="348">
        <v>2562</v>
      </c>
      <c r="G14" s="348">
        <v>2138.1083375634526</v>
      </c>
      <c r="H14" s="348">
        <v>24175.4</v>
      </c>
      <c r="I14" s="348">
        <v>1260</v>
      </c>
      <c r="J14" s="348">
        <v>1890</v>
      </c>
      <c r="K14" s="348">
        <v>1612.1117758186399</v>
      </c>
      <c r="L14" s="348">
        <v>26940.699999999997</v>
      </c>
      <c r="M14" s="348">
        <v>1207.5</v>
      </c>
      <c r="N14" s="348">
        <v>1575</v>
      </c>
      <c r="O14" s="348">
        <v>1380.772351839237</v>
      </c>
      <c r="P14" s="348">
        <v>9559.2000000000007</v>
      </c>
      <c r="Q14" s="348">
        <v>4200</v>
      </c>
      <c r="R14" s="348">
        <v>5250</v>
      </c>
      <c r="S14" s="348">
        <v>4635.9010944466963</v>
      </c>
      <c r="T14" s="348">
        <v>5130.1000000000004</v>
      </c>
      <c r="U14" s="348">
        <v>3150</v>
      </c>
      <c r="V14" s="348">
        <v>4200</v>
      </c>
      <c r="W14" s="348">
        <v>3541.9675159426365</v>
      </c>
      <c r="X14" s="350">
        <v>18767.400000000001</v>
      </c>
      <c r="Y14" s="199"/>
    </row>
    <row r="15" spans="1:31" ht="13.5" customHeight="1" x14ac:dyDescent="0.15">
      <c r="B15" s="404"/>
      <c r="C15" s="403">
        <v>8</v>
      </c>
      <c r="D15" s="405"/>
      <c r="E15" s="348">
        <v>1785</v>
      </c>
      <c r="F15" s="348">
        <v>2520</v>
      </c>
      <c r="G15" s="350">
        <v>2181.1060019294068</v>
      </c>
      <c r="H15" s="348">
        <v>28961.799999999996</v>
      </c>
      <c r="I15" s="348">
        <v>1260</v>
      </c>
      <c r="J15" s="348">
        <v>1816.5</v>
      </c>
      <c r="K15" s="348">
        <v>1610.2591599194345</v>
      </c>
      <c r="L15" s="348">
        <v>29907.1</v>
      </c>
      <c r="M15" s="348">
        <v>1155</v>
      </c>
      <c r="N15" s="348">
        <v>1501.5</v>
      </c>
      <c r="O15" s="348">
        <v>1321.5220036441124</v>
      </c>
      <c r="P15" s="348">
        <v>11822.7</v>
      </c>
      <c r="Q15" s="348">
        <v>4200</v>
      </c>
      <c r="R15" s="348">
        <v>5250</v>
      </c>
      <c r="S15" s="348">
        <v>4641.8749769037877</v>
      </c>
      <c r="T15" s="348">
        <v>6013.9</v>
      </c>
      <c r="U15" s="348">
        <v>3150</v>
      </c>
      <c r="V15" s="348">
        <v>4200</v>
      </c>
      <c r="W15" s="348">
        <v>3568.8367080697326</v>
      </c>
      <c r="X15" s="350">
        <v>20329.099999999999</v>
      </c>
      <c r="Y15" s="199"/>
    </row>
    <row r="16" spans="1:31" ht="13.5" customHeight="1" x14ac:dyDescent="0.15">
      <c r="B16" s="404"/>
      <c r="C16" s="403">
        <v>9</v>
      </c>
      <c r="D16" s="405"/>
      <c r="E16" s="348">
        <v>1942.5</v>
      </c>
      <c r="F16" s="348">
        <v>2730</v>
      </c>
      <c r="G16" s="348">
        <v>2225.464639531001</v>
      </c>
      <c r="H16" s="348">
        <v>22948.6</v>
      </c>
      <c r="I16" s="348">
        <v>1260</v>
      </c>
      <c r="J16" s="348">
        <v>1890</v>
      </c>
      <c r="K16" s="348">
        <v>1679.2982206519484</v>
      </c>
      <c r="L16" s="348">
        <v>25009.9</v>
      </c>
      <c r="M16" s="348">
        <v>1212.75</v>
      </c>
      <c r="N16" s="348">
        <v>1522.5</v>
      </c>
      <c r="O16" s="348">
        <v>1340.8616323762151</v>
      </c>
      <c r="P16" s="348">
        <v>7654</v>
      </c>
      <c r="Q16" s="348">
        <v>4410</v>
      </c>
      <c r="R16" s="348">
        <v>5250</v>
      </c>
      <c r="S16" s="348">
        <v>4688.6487341772154</v>
      </c>
      <c r="T16" s="348">
        <v>4622.3999999999996</v>
      </c>
      <c r="U16" s="348">
        <v>3360</v>
      </c>
      <c r="V16" s="348">
        <v>4369.05</v>
      </c>
      <c r="W16" s="348">
        <v>3701.8006286870782</v>
      </c>
      <c r="X16" s="348">
        <v>15530.9</v>
      </c>
      <c r="Y16" s="199"/>
    </row>
    <row r="17" spans="2:25" ht="13.5" customHeight="1" x14ac:dyDescent="0.15">
      <c r="B17" s="404"/>
      <c r="C17" s="403">
        <v>10</v>
      </c>
      <c r="D17" s="405"/>
      <c r="E17" s="348">
        <v>1942.5</v>
      </c>
      <c r="F17" s="348">
        <v>2887.5</v>
      </c>
      <c r="G17" s="348">
        <v>2333.1333138362124</v>
      </c>
      <c r="H17" s="348">
        <v>26340.500000000004</v>
      </c>
      <c r="I17" s="348">
        <v>1627.5</v>
      </c>
      <c r="J17" s="348">
        <v>1958.25</v>
      </c>
      <c r="K17" s="348">
        <v>1781.5904579839146</v>
      </c>
      <c r="L17" s="348">
        <v>29108.100000000002</v>
      </c>
      <c r="M17" s="348">
        <v>1207.5</v>
      </c>
      <c r="N17" s="348">
        <v>1522.5</v>
      </c>
      <c r="O17" s="348">
        <v>1336.0753472004021</v>
      </c>
      <c r="P17" s="348">
        <v>8819.2000000000007</v>
      </c>
      <c r="Q17" s="348">
        <v>4620</v>
      </c>
      <c r="R17" s="348">
        <v>5250</v>
      </c>
      <c r="S17" s="348">
        <v>4820.2143660387974</v>
      </c>
      <c r="T17" s="348">
        <v>4591.1000000000004</v>
      </c>
      <c r="U17" s="348">
        <v>3549</v>
      </c>
      <c r="V17" s="348">
        <v>4410</v>
      </c>
      <c r="W17" s="348">
        <v>3929.2362769421611</v>
      </c>
      <c r="X17" s="350">
        <v>16941.400000000001</v>
      </c>
      <c r="Y17" s="199"/>
    </row>
    <row r="18" spans="2:25" ht="13.5" customHeight="1" x14ac:dyDescent="0.15">
      <c r="B18" s="404"/>
      <c r="C18" s="403">
        <v>11</v>
      </c>
      <c r="D18" s="405"/>
      <c r="E18" s="348">
        <v>1995</v>
      </c>
      <c r="F18" s="348">
        <v>2919</v>
      </c>
      <c r="G18" s="348">
        <v>2434.5301252168256</v>
      </c>
      <c r="H18" s="348">
        <v>21903.3</v>
      </c>
      <c r="I18" s="348">
        <v>1575</v>
      </c>
      <c r="J18" s="348">
        <v>1974</v>
      </c>
      <c r="K18" s="348">
        <v>1797.5258168358955</v>
      </c>
      <c r="L18" s="348">
        <v>23587.4</v>
      </c>
      <c r="M18" s="348">
        <v>1050</v>
      </c>
      <c r="N18" s="348">
        <v>1501.5</v>
      </c>
      <c r="O18" s="348">
        <v>1213.1833097359875</v>
      </c>
      <c r="P18" s="348">
        <v>7822.7000000000007</v>
      </c>
      <c r="Q18" s="348">
        <v>4725</v>
      </c>
      <c r="R18" s="348">
        <v>5460</v>
      </c>
      <c r="S18" s="348">
        <v>4962.9589900672108</v>
      </c>
      <c r="T18" s="348">
        <v>4560</v>
      </c>
      <c r="U18" s="348">
        <v>3499.7550000000001</v>
      </c>
      <c r="V18" s="348">
        <v>4410</v>
      </c>
      <c r="W18" s="348">
        <v>3939.9852783574943</v>
      </c>
      <c r="X18" s="350">
        <v>18507.099999999999</v>
      </c>
      <c r="Y18" s="199"/>
    </row>
    <row r="19" spans="2:25" ht="13.5" customHeight="1" x14ac:dyDescent="0.15">
      <c r="B19" s="404"/>
      <c r="C19" s="403">
        <v>12</v>
      </c>
      <c r="D19" s="405"/>
      <c r="E19" s="348">
        <v>2100</v>
      </c>
      <c r="F19" s="348">
        <v>3129</v>
      </c>
      <c r="G19" s="348">
        <v>2600.5897177557522</v>
      </c>
      <c r="H19" s="350">
        <v>29750.400000000001</v>
      </c>
      <c r="I19" s="348">
        <v>1575</v>
      </c>
      <c r="J19" s="348">
        <v>2100</v>
      </c>
      <c r="K19" s="348">
        <v>1801.0449560019733</v>
      </c>
      <c r="L19" s="348">
        <v>30914.6</v>
      </c>
      <c r="M19" s="348">
        <v>1050</v>
      </c>
      <c r="N19" s="348">
        <v>1417.5</v>
      </c>
      <c r="O19" s="348">
        <v>1225.5594541910332</v>
      </c>
      <c r="P19" s="348">
        <v>11823.5</v>
      </c>
      <c r="Q19" s="348">
        <v>4725</v>
      </c>
      <c r="R19" s="348">
        <v>5460</v>
      </c>
      <c r="S19" s="348">
        <v>5075.7160174339406</v>
      </c>
      <c r="T19" s="348">
        <v>7500.2</v>
      </c>
      <c r="U19" s="348">
        <v>3675</v>
      </c>
      <c r="V19" s="348">
        <v>4725</v>
      </c>
      <c r="W19" s="348">
        <v>4149.989973844813</v>
      </c>
      <c r="X19" s="350">
        <v>23719.7</v>
      </c>
      <c r="Y19" s="199"/>
    </row>
    <row r="20" spans="2:25" ht="13.5" customHeight="1" x14ac:dyDescent="0.15">
      <c r="B20" s="404" t="s">
        <v>295</v>
      </c>
      <c r="C20" s="403">
        <v>1</v>
      </c>
      <c r="D20" s="405" t="s">
        <v>304</v>
      </c>
      <c r="E20" s="348">
        <v>1942.5</v>
      </c>
      <c r="F20" s="348">
        <v>2919</v>
      </c>
      <c r="G20" s="348">
        <v>2413.8257343161504</v>
      </c>
      <c r="H20" s="348">
        <v>34985.200000000004</v>
      </c>
      <c r="I20" s="348">
        <v>1470</v>
      </c>
      <c r="J20" s="348">
        <v>2079</v>
      </c>
      <c r="K20" s="348">
        <v>1765.5261727742763</v>
      </c>
      <c r="L20" s="348">
        <v>36015.1</v>
      </c>
      <c r="M20" s="350">
        <v>892.5</v>
      </c>
      <c r="N20" s="348">
        <v>1417.5</v>
      </c>
      <c r="O20" s="348">
        <v>1083.3958835272254</v>
      </c>
      <c r="P20" s="348">
        <v>8821.7000000000007</v>
      </c>
      <c r="Q20" s="348">
        <v>4410</v>
      </c>
      <c r="R20" s="348">
        <v>5260.8150000000005</v>
      </c>
      <c r="S20" s="348">
        <v>4808.2957289367796</v>
      </c>
      <c r="T20" s="348">
        <v>5763.3000000000011</v>
      </c>
      <c r="U20" s="348">
        <v>3549</v>
      </c>
      <c r="V20" s="348">
        <v>4725</v>
      </c>
      <c r="W20" s="348">
        <v>3958.2770359019269</v>
      </c>
      <c r="X20" s="350">
        <v>20487.5</v>
      </c>
      <c r="Y20" s="199"/>
    </row>
    <row r="21" spans="2:25" ht="13.5" customHeight="1" x14ac:dyDescent="0.15">
      <c r="B21" s="404"/>
      <c r="C21" s="403">
        <v>2</v>
      </c>
      <c r="D21" s="405"/>
      <c r="E21" s="348">
        <v>1869</v>
      </c>
      <c r="F21" s="348">
        <v>2604</v>
      </c>
      <c r="G21" s="348">
        <v>2164.0565361279646</v>
      </c>
      <c r="H21" s="348">
        <v>24280.400000000001</v>
      </c>
      <c r="I21" s="348">
        <v>1470</v>
      </c>
      <c r="J21" s="348">
        <v>1837.5</v>
      </c>
      <c r="K21" s="348">
        <v>1625.9609518231816</v>
      </c>
      <c r="L21" s="348">
        <v>24459.799999999996</v>
      </c>
      <c r="M21" s="348">
        <v>945</v>
      </c>
      <c r="N21" s="348">
        <v>1470</v>
      </c>
      <c r="O21" s="348">
        <v>1061.3311111111111</v>
      </c>
      <c r="P21" s="348">
        <v>10647</v>
      </c>
      <c r="Q21" s="348">
        <v>4410</v>
      </c>
      <c r="R21" s="348">
        <v>5250</v>
      </c>
      <c r="S21" s="348">
        <v>4694.9021507917751</v>
      </c>
      <c r="T21" s="348">
        <v>4744</v>
      </c>
      <c r="U21" s="348">
        <v>3360</v>
      </c>
      <c r="V21" s="348">
        <v>4053</v>
      </c>
      <c r="W21" s="348">
        <v>3676.7628532182107</v>
      </c>
      <c r="X21" s="350">
        <v>17913</v>
      </c>
      <c r="Y21" s="199"/>
    </row>
    <row r="22" spans="2:25" ht="13.5" customHeight="1" x14ac:dyDescent="0.15">
      <c r="B22" s="404"/>
      <c r="C22" s="403">
        <v>3</v>
      </c>
      <c r="D22" s="405"/>
      <c r="E22" s="348">
        <v>1890</v>
      </c>
      <c r="F22" s="348">
        <v>2614.5</v>
      </c>
      <c r="G22" s="348">
        <v>2177.0259817576457</v>
      </c>
      <c r="H22" s="348">
        <v>27823.9</v>
      </c>
      <c r="I22" s="348">
        <v>1470</v>
      </c>
      <c r="J22" s="348">
        <v>1837.5</v>
      </c>
      <c r="K22" s="348">
        <v>1615.4904657115064</v>
      </c>
      <c r="L22" s="348">
        <v>27060</v>
      </c>
      <c r="M22" s="348">
        <v>945</v>
      </c>
      <c r="N22" s="348">
        <v>1365</v>
      </c>
      <c r="O22" s="348">
        <v>1061.3240452329362</v>
      </c>
      <c r="P22" s="348">
        <v>10191.300000000001</v>
      </c>
      <c r="Q22" s="348">
        <v>4410</v>
      </c>
      <c r="R22" s="348">
        <v>5460</v>
      </c>
      <c r="S22" s="348">
        <v>4675.8854775587033</v>
      </c>
      <c r="T22" s="348">
        <v>6159.1</v>
      </c>
      <c r="U22" s="348">
        <v>3360</v>
      </c>
      <c r="V22" s="348">
        <v>4179</v>
      </c>
      <c r="W22" s="348">
        <v>3713.7224637505169</v>
      </c>
      <c r="X22" s="350">
        <v>17752</v>
      </c>
      <c r="Y22" s="199"/>
    </row>
    <row r="23" spans="2:25" ht="13.5" customHeight="1" x14ac:dyDescent="0.15">
      <c r="B23" s="408"/>
      <c r="C23" s="409">
        <v>4</v>
      </c>
      <c r="D23" s="410"/>
      <c r="E23" s="352">
        <v>1890</v>
      </c>
      <c r="F23" s="352">
        <v>2625</v>
      </c>
      <c r="G23" s="352">
        <v>2163.6053218454576</v>
      </c>
      <c r="H23" s="352">
        <v>55688.1</v>
      </c>
      <c r="I23" s="352">
        <v>1417.5</v>
      </c>
      <c r="J23" s="352">
        <v>1785</v>
      </c>
      <c r="K23" s="352">
        <v>1588.6641747812957</v>
      </c>
      <c r="L23" s="352">
        <v>41456.300000000003</v>
      </c>
      <c r="M23" s="352">
        <v>945</v>
      </c>
      <c r="N23" s="352">
        <v>1422.855</v>
      </c>
      <c r="O23" s="352">
        <v>1074.7986989546516</v>
      </c>
      <c r="P23" s="352">
        <v>12084.6</v>
      </c>
      <c r="Q23" s="352">
        <v>4410</v>
      </c>
      <c r="R23" s="352">
        <v>5775</v>
      </c>
      <c r="S23" s="352">
        <v>4738.6688804203031</v>
      </c>
      <c r="T23" s="352">
        <v>9065.1</v>
      </c>
      <c r="U23" s="352">
        <v>3150</v>
      </c>
      <c r="V23" s="352">
        <v>4095</v>
      </c>
      <c r="W23" s="352">
        <v>3605.6219666329625</v>
      </c>
      <c r="X23" s="353">
        <v>21474.799999999999</v>
      </c>
      <c r="Y23" s="199"/>
    </row>
    <row r="24" spans="2:25" ht="13.5" customHeight="1" x14ac:dyDescent="0.15">
      <c r="B24" s="412"/>
      <c r="C24" s="413"/>
      <c r="D24" s="414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199"/>
    </row>
    <row r="25" spans="2:25" ht="13.5" customHeight="1" x14ac:dyDescent="0.15">
      <c r="B25" s="385"/>
      <c r="C25" s="413"/>
      <c r="D25" s="415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199"/>
    </row>
    <row r="26" spans="2:25" ht="13.5" customHeight="1" x14ac:dyDescent="0.15">
      <c r="B26" s="412" t="s">
        <v>123</v>
      </c>
      <c r="C26" s="413"/>
      <c r="D26" s="414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199"/>
    </row>
    <row r="27" spans="2:25" ht="13.5" customHeight="1" x14ac:dyDescent="0.15">
      <c r="B27" s="388">
        <v>41001</v>
      </c>
      <c r="C27" s="389"/>
      <c r="D27" s="390">
        <v>41005</v>
      </c>
      <c r="E27" s="257">
        <v>1890</v>
      </c>
      <c r="F27" s="257">
        <v>2625</v>
      </c>
      <c r="G27" s="257">
        <v>2200.5618773946353</v>
      </c>
      <c r="H27" s="348">
        <v>11756.6</v>
      </c>
      <c r="I27" s="257">
        <v>1470</v>
      </c>
      <c r="J27" s="257">
        <v>1785</v>
      </c>
      <c r="K27" s="257">
        <v>1572.8609812108559</v>
      </c>
      <c r="L27" s="348">
        <v>8974.6</v>
      </c>
      <c r="M27" s="257">
        <v>945</v>
      </c>
      <c r="N27" s="257">
        <v>1422.855</v>
      </c>
      <c r="O27" s="257">
        <v>1052.5399689457618</v>
      </c>
      <c r="P27" s="348">
        <v>2943.8</v>
      </c>
      <c r="Q27" s="257">
        <v>4410</v>
      </c>
      <c r="R27" s="257">
        <v>5250</v>
      </c>
      <c r="S27" s="257">
        <v>4696.4015280135791</v>
      </c>
      <c r="T27" s="348">
        <v>2153.8000000000002</v>
      </c>
      <c r="U27" s="257">
        <v>3150</v>
      </c>
      <c r="V27" s="257">
        <v>4095</v>
      </c>
      <c r="W27" s="257">
        <v>3573.4014850630288</v>
      </c>
      <c r="X27" s="348">
        <v>4042.6</v>
      </c>
      <c r="Y27" s="199"/>
    </row>
    <row r="28" spans="2:25" ht="13.5" customHeight="1" x14ac:dyDescent="0.15">
      <c r="B28" s="391" t="s">
        <v>124</v>
      </c>
      <c r="C28" s="392"/>
      <c r="D28" s="390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199"/>
    </row>
    <row r="29" spans="2:25" ht="13.5" customHeight="1" x14ac:dyDescent="0.15">
      <c r="B29" s="388">
        <v>41008</v>
      </c>
      <c r="C29" s="389"/>
      <c r="D29" s="390">
        <v>41012</v>
      </c>
      <c r="E29" s="257">
        <v>1890</v>
      </c>
      <c r="F29" s="257">
        <v>2625</v>
      </c>
      <c r="G29" s="257">
        <v>2138.7719188509791</v>
      </c>
      <c r="H29" s="348">
        <v>15959</v>
      </c>
      <c r="I29" s="257">
        <v>1417.5</v>
      </c>
      <c r="J29" s="257">
        <v>1785</v>
      </c>
      <c r="K29" s="257">
        <v>1566.2917735790372</v>
      </c>
      <c r="L29" s="348">
        <v>12217.3</v>
      </c>
      <c r="M29" s="257">
        <v>945</v>
      </c>
      <c r="N29" s="257">
        <v>1417.5</v>
      </c>
      <c r="O29" s="257">
        <v>1062.0404909931451</v>
      </c>
      <c r="P29" s="348">
        <v>2447.1</v>
      </c>
      <c r="Q29" s="257">
        <v>4410</v>
      </c>
      <c r="R29" s="257">
        <v>5250</v>
      </c>
      <c r="S29" s="257">
        <v>4712.9631517195821</v>
      </c>
      <c r="T29" s="348">
        <v>2249.6999999999998</v>
      </c>
      <c r="U29" s="257">
        <v>3255</v>
      </c>
      <c r="V29" s="257">
        <v>4053</v>
      </c>
      <c r="W29" s="257">
        <v>3605.2817667536974</v>
      </c>
      <c r="X29" s="348">
        <v>3728.4</v>
      </c>
      <c r="Y29" s="199"/>
    </row>
    <row r="30" spans="2:25" ht="13.5" customHeight="1" x14ac:dyDescent="0.15">
      <c r="B30" s="391" t="s">
        <v>125</v>
      </c>
      <c r="C30" s="392"/>
      <c r="D30" s="390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199"/>
    </row>
    <row r="31" spans="2:25" ht="13.5" customHeight="1" x14ac:dyDescent="0.15">
      <c r="B31" s="388">
        <v>41015</v>
      </c>
      <c r="C31" s="389"/>
      <c r="D31" s="390">
        <v>41019</v>
      </c>
      <c r="E31" s="254">
        <v>1890</v>
      </c>
      <c r="F31" s="254">
        <v>2625</v>
      </c>
      <c r="G31" s="254">
        <v>2113.8637115365341</v>
      </c>
      <c r="H31" s="254">
        <v>14137.6</v>
      </c>
      <c r="I31" s="254">
        <v>1417.5</v>
      </c>
      <c r="J31" s="254">
        <v>1680</v>
      </c>
      <c r="K31" s="254">
        <v>1531.1401070461009</v>
      </c>
      <c r="L31" s="254">
        <v>10991.9</v>
      </c>
      <c r="M31" s="254">
        <v>961.48500000000013</v>
      </c>
      <c r="N31" s="254">
        <v>1365</v>
      </c>
      <c r="O31" s="254">
        <v>1067.8480500808721</v>
      </c>
      <c r="P31" s="254">
        <v>3100.8</v>
      </c>
      <c r="Q31" s="254">
        <v>4410</v>
      </c>
      <c r="R31" s="254">
        <v>5460</v>
      </c>
      <c r="S31" s="254">
        <v>4755.5029263296501</v>
      </c>
      <c r="T31" s="254">
        <v>2406.3000000000002</v>
      </c>
      <c r="U31" s="254">
        <v>3328.5</v>
      </c>
      <c r="V31" s="254">
        <v>4053</v>
      </c>
      <c r="W31" s="254">
        <v>3641.2703008463927</v>
      </c>
      <c r="X31" s="254">
        <v>7716.3</v>
      </c>
      <c r="Y31" s="199"/>
    </row>
    <row r="32" spans="2:25" ht="13.5" customHeight="1" x14ac:dyDescent="0.15">
      <c r="B32" s="391" t="s">
        <v>126</v>
      </c>
      <c r="C32" s="392"/>
      <c r="D32" s="390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199"/>
    </row>
    <row r="33" spans="2:26" ht="13.5" customHeight="1" x14ac:dyDescent="0.15">
      <c r="B33" s="388">
        <v>41022</v>
      </c>
      <c r="C33" s="389"/>
      <c r="D33" s="390">
        <v>41026</v>
      </c>
      <c r="E33" s="348">
        <v>1890</v>
      </c>
      <c r="F33" s="348">
        <v>2625</v>
      </c>
      <c r="G33" s="348">
        <v>2203.6274815358029</v>
      </c>
      <c r="H33" s="348">
        <v>13834.9</v>
      </c>
      <c r="I33" s="348">
        <v>1470</v>
      </c>
      <c r="J33" s="348">
        <v>1785</v>
      </c>
      <c r="K33" s="348">
        <v>1672.9858308897549</v>
      </c>
      <c r="L33" s="348">
        <v>9272.5</v>
      </c>
      <c r="M33" s="348">
        <v>997.5</v>
      </c>
      <c r="N33" s="348">
        <v>1365</v>
      </c>
      <c r="O33" s="348">
        <v>1137.5711613532858</v>
      </c>
      <c r="P33" s="348">
        <v>3592.9</v>
      </c>
      <c r="Q33" s="348">
        <v>4410</v>
      </c>
      <c r="R33" s="348">
        <v>5775</v>
      </c>
      <c r="S33" s="348">
        <v>4783.3979904040052</v>
      </c>
      <c r="T33" s="348">
        <v>2255.3000000000002</v>
      </c>
      <c r="U33" s="348">
        <v>3360</v>
      </c>
      <c r="V33" s="348">
        <v>4053</v>
      </c>
      <c r="W33" s="348">
        <v>3625.7073934456143</v>
      </c>
      <c r="X33" s="348">
        <v>5987.5</v>
      </c>
      <c r="Y33" s="199"/>
    </row>
    <row r="34" spans="2:26" ht="13.5" customHeight="1" x14ac:dyDescent="0.15">
      <c r="B34" s="391" t="s">
        <v>127</v>
      </c>
      <c r="C34" s="392"/>
      <c r="D34" s="390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199"/>
    </row>
    <row r="35" spans="2:26" ht="13.5" customHeight="1" x14ac:dyDescent="0.15">
      <c r="B35" s="393"/>
      <c r="C35" s="394"/>
      <c r="D35" s="395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199"/>
    </row>
    <row r="36" spans="2:26" ht="3.75" customHeight="1" x14ac:dyDescent="0.15">
      <c r="B36" s="206"/>
      <c r="C36" s="225"/>
      <c r="D36" s="225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2:26" ht="13.5" customHeight="1" x14ac:dyDescent="0.15">
      <c r="B37" s="200" t="s">
        <v>105</v>
      </c>
      <c r="C37" s="418" t="s">
        <v>161</v>
      </c>
      <c r="D37" s="418"/>
      <c r="X37" s="199"/>
      <c r="Y37" s="199"/>
      <c r="Z37" s="199"/>
    </row>
    <row r="38" spans="2:26" ht="13.5" customHeight="1" x14ac:dyDescent="0.15">
      <c r="B38" s="200" t="s">
        <v>107</v>
      </c>
      <c r="C38" s="418" t="s">
        <v>108</v>
      </c>
      <c r="D38" s="418"/>
      <c r="X38" s="349"/>
      <c r="Y38" s="199"/>
      <c r="Z38" s="199"/>
    </row>
    <row r="39" spans="2:26" ht="13.5" customHeight="1" x14ac:dyDescent="0.15">
      <c r="B39" s="200"/>
      <c r="C39" s="418"/>
      <c r="D39" s="418"/>
      <c r="X39" s="349"/>
      <c r="Y39" s="199"/>
      <c r="Z39" s="199"/>
    </row>
    <row r="40" spans="2:26" ht="13.5" customHeight="1" x14ac:dyDescent="0.15">
      <c r="B40" s="200"/>
      <c r="C40" s="418"/>
      <c r="D40" s="418"/>
      <c r="X40" s="349"/>
      <c r="Y40" s="199"/>
      <c r="Z40" s="199"/>
    </row>
    <row r="41" spans="2:26" ht="13.5" customHeight="1" x14ac:dyDescent="0.15">
      <c r="B41" s="200"/>
      <c r="C41" s="418"/>
      <c r="X41" s="349"/>
      <c r="Y41" s="199"/>
      <c r="Z41" s="199"/>
    </row>
    <row r="42" spans="2:26" ht="13.5" customHeight="1" x14ac:dyDescent="0.15">
      <c r="B42" s="200"/>
      <c r="C42" s="418"/>
      <c r="X42" s="349"/>
      <c r="Y42" s="199"/>
      <c r="Z42" s="199"/>
    </row>
    <row r="43" spans="2:26" ht="13.5" customHeight="1" x14ac:dyDescent="0.15">
      <c r="B43" s="200"/>
      <c r="C43" s="418"/>
      <c r="X43" s="349"/>
      <c r="Y43" s="199"/>
      <c r="Z43" s="199"/>
    </row>
    <row r="44" spans="2:26" x14ac:dyDescent="0.15">
      <c r="X44" s="349"/>
      <c r="Y44" s="199"/>
      <c r="Z44" s="199"/>
    </row>
    <row r="45" spans="2:26" x14ac:dyDescent="0.15">
      <c r="X45" s="349"/>
      <c r="Y45" s="199"/>
      <c r="Z45" s="199"/>
    </row>
    <row r="46" spans="2:26" x14ac:dyDescent="0.15">
      <c r="X46" s="349"/>
      <c r="Y46" s="199"/>
      <c r="Z46" s="199"/>
    </row>
    <row r="47" spans="2:26" x14ac:dyDescent="0.15">
      <c r="X47" s="349"/>
      <c r="Y47" s="199"/>
      <c r="Z47" s="199"/>
    </row>
    <row r="48" spans="2:26" x14ac:dyDescent="0.15">
      <c r="X48" s="349"/>
      <c r="Y48" s="199"/>
      <c r="Z48" s="199"/>
    </row>
    <row r="49" spans="24:26" x14ac:dyDescent="0.15">
      <c r="X49" s="349"/>
      <c r="Y49" s="199"/>
      <c r="Z49" s="199"/>
    </row>
    <row r="50" spans="24:26" x14ac:dyDescent="0.15">
      <c r="X50" s="349"/>
      <c r="Y50" s="199"/>
      <c r="Z50" s="199"/>
    </row>
    <row r="51" spans="24:26" x14ac:dyDescent="0.15">
      <c r="X51" s="349"/>
      <c r="Y51" s="199"/>
      <c r="Z51" s="199"/>
    </row>
    <row r="52" spans="24:26" x14ac:dyDescent="0.15">
      <c r="X52" s="349"/>
      <c r="Y52" s="199"/>
      <c r="Z52" s="199"/>
    </row>
    <row r="53" spans="24:26" x14ac:dyDescent="0.15">
      <c r="X53" s="349"/>
      <c r="Y53" s="199"/>
      <c r="Z53" s="199"/>
    </row>
    <row r="54" spans="24:26" x14ac:dyDescent="0.15">
      <c r="X54" s="199"/>
      <c r="Y54" s="199"/>
      <c r="Z54" s="199"/>
    </row>
  </sheetData>
  <phoneticPr fontId="6"/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zoomScale="75" zoomScaleNormal="75" workbookViewId="0"/>
  </sheetViews>
  <sheetFormatPr defaultColWidth="7.5" defaultRowHeight="12" x14ac:dyDescent="0.15"/>
  <cols>
    <col min="1" max="1" width="0.625" style="198" customWidth="1"/>
    <col min="2" max="2" width="5.375" style="198" customWidth="1"/>
    <col min="3" max="3" width="2.5" style="198" customWidth="1"/>
    <col min="4" max="4" width="5.5" style="198" customWidth="1"/>
    <col min="5" max="7" width="5.875" style="198" customWidth="1"/>
    <col min="8" max="8" width="7.5" style="198" customWidth="1"/>
    <col min="9" max="11" width="5.875" style="198" customWidth="1"/>
    <col min="12" max="12" width="8.125" style="198" customWidth="1"/>
    <col min="13" max="15" width="5.875" style="198" customWidth="1"/>
    <col min="16" max="16" width="7.75" style="198" customWidth="1"/>
    <col min="17" max="19" width="5.875" style="198" customWidth="1"/>
    <col min="20" max="20" width="8" style="198" customWidth="1"/>
    <col min="21" max="23" width="5.875" style="198" customWidth="1"/>
    <col min="24" max="24" width="7.75" style="198" customWidth="1"/>
    <col min="25" max="16384" width="7.5" style="198"/>
  </cols>
  <sheetData>
    <row r="1" spans="1:31" ht="15" customHeight="1" x14ac:dyDescent="0.15">
      <c r="A1" s="157"/>
      <c r="B1" s="401"/>
      <c r="C1" s="401"/>
      <c r="D1" s="401"/>
    </row>
    <row r="2" spans="1:31" ht="12.75" customHeight="1" x14ac:dyDescent="0.15">
      <c r="B2" s="157" t="str">
        <f>近交雑31!B2&amp;"　（つづき）"</f>
        <v>(4)交雑牛チルド「3」の品目別価格　（つづき）</v>
      </c>
      <c r="C2" s="402"/>
      <c r="D2" s="402"/>
    </row>
    <row r="3" spans="1:31" ht="12.75" customHeight="1" x14ac:dyDescent="0.15">
      <c r="B3" s="402"/>
      <c r="C3" s="402"/>
      <c r="D3" s="402"/>
      <c r="X3" s="200" t="s">
        <v>84</v>
      </c>
    </row>
    <row r="4" spans="1:31" ht="3.75" customHeight="1" x14ac:dyDescent="0.1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</row>
    <row r="5" spans="1:31" ht="13.5" customHeight="1" x14ac:dyDescent="0.15">
      <c r="B5" s="159"/>
      <c r="C5" s="340" t="s">
        <v>255</v>
      </c>
      <c r="D5" s="339"/>
      <c r="E5" s="365" t="s">
        <v>285</v>
      </c>
      <c r="F5" s="366"/>
      <c r="G5" s="366"/>
      <c r="H5" s="367"/>
      <c r="I5" s="365" t="s">
        <v>286</v>
      </c>
      <c r="J5" s="366"/>
      <c r="K5" s="366"/>
      <c r="L5" s="367"/>
      <c r="M5" s="365" t="s">
        <v>287</v>
      </c>
      <c r="N5" s="366"/>
      <c r="O5" s="366"/>
      <c r="P5" s="367"/>
      <c r="Q5" s="365" t="s">
        <v>288</v>
      </c>
      <c r="R5" s="366"/>
      <c r="S5" s="366"/>
      <c r="T5" s="367"/>
      <c r="U5" s="365" t="s">
        <v>289</v>
      </c>
      <c r="V5" s="366"/>
      <c r="W5" s="366"/>
      <c r="X5" s="367"/>
      <c r="Y5" s="199"/>
      <c r="Z5" s="177"/>
      <c r="AA5" s="177"/>
      <c r="AB5" s="177"/>
      <c r="AC5" s="177"/>
      <c r="AD5" s="177"/>
      <c r="AE5" s="177"/>
    </row>
    <row r="6" spans="1:31" ht="13.5" customHeight="1" x14ac:dyDescent="0.15">
      <c r="B6" s="343" t="s">
        <v>273</v>
      </c>
      <c r="C6" s="368"/>
      <c r="D6" s="345"/>
      <c r="E6" s="370" t="s">
        <v>274</v>
      </c>
      <c r="F6" s="370" t="s">
        <v>170</v>
      </c>
      <c r="G6" s="370" t="s">
        <v>275</v>
      </c>
      <c r="H6" s="370" t="s">
        <v>95</v>
      </c>
      <c r="I6" s="370" t="s">
        <v>274</v>
      </c>
      <c r="J6" s="370" t="s">
        <v>170</v>
      </c>
      <c r="K6" s="370" t="s">
        <v>275</v>
      </c>
      <c r="L6" s="370" t="s">
        <v>95</v>
      </c>
      <c r="M6" s="370" t="s">
        <v>274</v>
      </c>
      <c r="N6" s="370" t="s">
        <v>170</v>
      </c>
      <c r="O6" s="370" t="s">
        <v>275</v>
      </c>
      <c r="P6" s="370" t="s">
        <v>95</v>
      </c>
      <c r="Q6" s="370" t="s">
        <v>274</v>
      </c>
      <c r="R6" s="370" t="s">
        <v>170</v>
      </c>
      <c r="S6" s="370" t="s">
        <v>275</v>
      </c>
      <c r="T6" s="370" t="s">
        <v>95</v>
      </c>
      <c r="U6" s="370" t="s">
        <v>274</v>
      </c>
      <c r="V6" s="370" t="s">
        <v>170</v>
      </c>
      <c r="W6" s="370" t="s">
        <v>275</v>
      </c>
      <c r="X6" s="370" t="s">
        <v>95</v>
      </c>
      <c r="Z6" s="177"/>
      <c r="AA6" s="177"/>
      <c r="AB6" s="177"/>
      <c r="AC6" s="177"/>
      <c r="AD6" s="177"/>
      <c r="AE6" s="177"/>
    </row>
    <row r="7" spans="1:31" ht="13.5" customHeight="1" x14ac:dyDescent="0.15">
      <c r="B7" s="172"/>
      <c r="C7" s="173"/>
      <c r="D7" s="185"/>
      <c r="E7" s="371"/>
      <c r="F7" s="371"/>
      <c r="G7" s="371" t="s">
        <v>276</v>
      </c>
      <c r="H7" s="371"/>
      <c r="I7" s="371"/>
      <c r="J7" s="371"/>
      <c r="K7" s="371" t="s">
        <v>276</v>
      </c>
      <c r="L7" s="371"/>
      <c r="M7" s="371"/>
      <c r="N7" s="371"/>
      <c r="O7" s="371" t="s">
        <v>276</v>
      </c>
      <c r="P7" s="371"/>
      <c r="Q7" s="371"/>
      <c r="R7" s="371"/>
      <c r="S7" s="371" t="s">
        <v>276</v>
      </c>
      <c r="T7" s="371"/>
      <c r="U7" s="371"/>
      <c r="V7" s="371"/>
      <c r="W7" s="371" t="s">
        <v>276</v>
      </c>
      <c r="X7" s="371"/>
      <c r="Z7" s="177"/>
      <c r="AA7" s="177"/>
      <c r="AB7" s="177"/>
      <c r="AC7" s="177"/>
      <c r="AD7" s="177"/>
      <c r="AE7" s="177"/>
    </row>
    <row r="8" spans="1:31" ht="13.5" customHeight="1" x14ac:dyDescent="0.15">
      <c r="B8" s="181" t="s">
        <v>0</v>
      </c>
      <c r="C8" s="334">
        <v>21</v>
      </c>
      <c r="D8" s="157" t="s">
        <v>1</v>
      </c>
      <c r="E8" s="348">
        <v>735</v>
      </c>
      <c r="F8" s="348">
        <v>1575</v>
      </c>
      <c r="G8" s="348">
        <v>1199</v>
      </c>
      <c r="H8" s="348">
        <v>303127</v>
      </c>
      <c r="I8" s="348">
        <v>1313</v>
      </c>
      <c r="J8" s="348">
        <v>1943</v>
      </c>
      <c r="K8" s="348">
        <v>1619</v>
      </c>
      <c r="L8" s="348">
        <v>109310</v>
      </c>
      <c r="M8" s="348">
        <v>1365</v>
      </c>
      <c r="N8" s="348">
        <v>1943</v>
      </c>
      <c r="O8" s="348">
        <v>1646</v>
      </c>
      <c r="P8" s="348">
        <v>121480</v>
      </c>
      <c r="Q8" s="348">
        <v>1418</v>
      </c>
      <c r="R8" s="348">
        <v>1943</v>
      </c>
      <c r="S8" s="348">
        <v>1672</v>
      </c>
      <c r="T8" s="348">
        <v>125802</v>
      </c>
      <c r="U8" s="348">
        <v>1239</v>
      </c>
      <c r="V8" s="348">
        <v>1733</v>
      </c>
      <c r="W8" s="348">
        <v>1444</v>
      </c>
      <c r="X8" s="348">
        <v>167951</v>
      </c>
      <c r="Z8" s="177"/>
      <c r="AA8" s="177"/>
      <c r="AB8" s="177"/>
      <c r="AC8" s="177"/>
      <c r="AD8" s="177"/>
      <c r="AE8" s="177"/>
    </row>
    <row r="9" spans="1:31" ht="13.5" customHeight="1" x14ac:dyDescent="0.15">
      <c r="B9" s="181"/>
      <c r="C9" s="334">
        <v>22</v>
      </c>
      <c r="D9" s="184"/>
      <c r="E9" s="348">
        <v>788</v>
      </c>
      <c r="F9" s="348">
        <v>998</v>
      </c>
      <c r="G9" s="348">
        <v>1237</v>
      </c>
      <c r="H9" s="348">
        <v>360464</v>
      </c>
      <c r="I9" s="348">
        <v>1313</v>
      </c>
      <c r="J9" s="348">
        <v>1890</v>
      </c>
      <c r="K9" s="348">
        <v>1610</v>
      </c>
      <c r="L9" s="348">
        <v>102862</v>
      </c>
      <c r="M9" s="348">
        <v>1313</v>
      </c>
      <c r="N9" s="348">
        <v>1890</v>
      </c>
      <c r="O9" s="348">
        <v>1615</v>
      </c>
      <c r="P9" s="348">
        <v>107609</v>
      </c>
      <c r="Q9" s="348">
        <v>1344</v>
      </c>
      <c r="R9" s="348">
        <v>1943</v>
      </c>
      <c r="S9" s="348">
        <v>1636</v>
      </c>
      <c r="T9" s="348">
        <v>90776</v>
      </c>
      <c r="U9" s="348">
        <v>1155</v>
      </c>
      <c r="V9" s="348">
        <v>1785</v>
      </c>
      <c r="W9" s="348">
        <v>1444</v>
      </c>
      <c r="X9" s="350">
        <v>158688</v>
      </c>
      <c r="Z9" s="177"/>
      <c r="AA9" s="177"/>
      <c r="AB9" s="177"/>
      <c r="AC9" s="177"/>
      <c r="AD9" s="177"/>
      <c r="AE9" s="177"/>
    </row>
    <row r="10" spans="1:31" ht="13.5" customHeight="1" x14ac:dyDescent="0.15">
      <c r="B10" s="351"/>
      <c r="C10" s="311">
        <v>23</v>
      </c>
      <c r="D10" s="185"/>
      <c r="E10" s="186">
        <v>840</v>
      </c>
      <c r="F10" s="186">
        <v>1680</v>
      </c>
      <c r="G10" s="186">
        <v>1335.647939269408</v>
      </c>
      <c r="H10" s="186">
        <v>271031.79999999993</v>
      </c>
      <c r="I10" s="186">
        <v>1470</v>
      </c>
      <c r="J10" s="186">
        <v>2047.5</v>
      </c>
      <c r="K10" s="186">
        <v>1673.9566267882392</v>
      </c>
      <c r="L10" s="186">
        <v>65300.499999999993</v>
      </c>
      <c r="M10" s="186">
        <v>1470</v>
      </c>
      <c r="N10" s="186">
        <v>2100</v>
      </c>
      <c r="O10" s="186">
        <v>1723.4718123713571</v>
      </c>
      <c r="P10" s="186">
        <v>73734.499999999985</v>
      </c>
      <c r="Q10" s="187">
        <v>1470</v>
      </c>
      <c r="R10" s="186">
        <v>2047.5</v>
      </c>
      <c r="S10" s="186">
        <v>1742.3217152732768</v>
      </c>
      <c r="T10" s="186">
        <v>60999.9</v>
      </c>
      <c r="U10" s="186">
        <v>1260</v>
      </c>
      <c r="V10" s="186">
        <v>1942.5</v>
      </c>
      <c r="W10" s="186">
        <v>1553.4007566755718</v>
      </c>
      <c r="X10" s="187">
        <v>97805.900000000009</v>
      </c>
      <c r="Z10" s="349"/>
      <c r="AA10" s="199"/>
      <c r="AB10" s="199"/>
      <c r="AC10" s="199"/>
      <c r="AD10" s="199"/>
      <c r="AE10" s="199"/>
    </row>
    <row r="11" spans="1:31" ht="13.5" customHeight="1" x14ac:dyDescent="0.15">
      <c r="B11" s="404" t="s">
        <v>293</v>
      </c>
      <c r="C11" s="403">
        <v>4</v>
      </c>
      <c r="D11" s="405" t="s">
        <v>294</v>
      </c>
      <c r="E11" s="348">
        <v>1260</v>
      </c>
      <c r="F11" s="348">
        <v>1542.5550000000001</v>
      </c>
      <c r="G11" s="348">
        <v>1395.06202834786</v>
      </c>
      <c r="H11" s="348">
        <v>24138.7</v>
      </c>
      <c r="I11" s="348">
        <v>1575</v>
      </c>
      <c r="J11" s="348">
        <v>1785</v>
      </c>
      <c r="K11" s="348">
        <v>1672.2775132986981</v>
      </c>
      <c r="L11" s="348">
        <v>5918.5999999999995</v>
      </c>
      <c r="M11" s="348">
        <v>1575</v>
      </c>
      <c r="N11" s="348">
        <v>1848</v>
      </c>
      <c r="O11" s="348">
        <v>1713.766041509158</v>
      </c>
      <c r="P11" s="348">
        <v>6921.1</v>
      </c>
      <c r="Q11" s="348">
        <v>1575</v>
      </c>
      <c r="R11" s="348">
        <v>1890</v>
      </c>
      <c r="S11" s="348">
        <v>1726.7528260804725</v>
      </c>
      <c r="T11" s="348">
        <v>5320.0999999999995</v>
      </c>
      <c r="U11" s="348">
        <v>1522.5</v>
      </c>
      <c r="V11" s="348">
        <v>1785</v>
      </c>
      <c r="W11" s="348">
        <v>1596.7686841807274</v>
      </c>
      <c r="X11" s="350">
        <v>8841.2999999999993</v>
      </c>
      <c r="Z11" s="177"/>
      <c r="AA11" s="177"/>
      <c r="AB11" s="177"/>
      <c r="AC11" s="177"/>
      <c r="AD11" s="177"/>
      <c r="AE11" s="199"/>
    </row>
    <row r="12" spans="1:31" ht="13.5" customHeight="1" x14ac:dyDescent="0.15">
      <c r="B12" s="404"/>
      <c r="C12" s="403">
        <v>5</v>
      </c>
      <c r="D12" s="405"/>
      <c r="E12" s="348">
        <v>1260</v>
      </c>
      <c r="F12" s="348">
        <v>1528.0650000000001</v>
      </c>
      <c r="G12" s="348">
        <v>1433.8520493767974</v>
      </c>
      <c r="H12" s="348">
        <v>28506.6</v>
      </c>
      <c r="I12" s="348">
        <v>1575</v>
      </c>
      <c r="J12" s="348">
        <v>1890</v>
      </c>
      <c r="K12" s="348">
        <v>1696.7168779638052</v>
      </c>
      <c r="L12" s="348">
        <v>7334.6999999999989</v>
      </c>
      <c r="M12" s="348">
        <v>1627.5</v>
      </c>
      <c r="N12" s="348">
        <v>1890</v>
      </c>
      <c r="O12" s="348">
        <v>1751.6613793428783</v>
      </c>
      <c r="P12" s="348">
        <v>7524.5</v>
      </c>
      <c r="Q12" s="348">
        <v>1575</v>
      </c>
      <c r="R12" s="348">
        <v>1890</v>
      </c>
      <c r="S12" s="348">
        <v>1738.6189147737787</v>
      </c>
      <c r="T12" s="348">
        <v>5753.2000000000007</v>
      </c>
      <c r="U12" s="348">
        <v>1470</v>
      </c>
      <c r="V12" s="348">
        <v>1732.5</v>
      </c>
      <c r="W12" s="348">
        <v>1566.6722043144057</v>
      </c>
      <c r="X12" s="350">
        <v>10377.799999999999</v>
      </c>
      <c r="Z12" s="177"/>
      <c r="AA12" s="177"/>
      <c r="AB12" s="177"/>
      <c r="AC12" s="177"/>
      <c r="AD12" s="177"/>
      <c r="AE12" s="199"/>
    </row>
    <row r="13" spans="1:31" ht="13.5" customHeight="1" x14ac:dyDescent="0.15">
      <c r="B13" s="404"/>
      <c r="C13" s="403">
        <v>6</v>
      </c>
      <c r="D13" s="405"/>
      <c r="E13" s="348">
        <v>1260</v>
      </c>
      <c r="F13" s="348">
        <v>1533</v>
      </c>
      <c r="G13" s="348">
        <v>1430.3142685312307</v>
      </c>
      <c r="H13" s="348">
        <v>18013.099999999999</v>
      </c>
      <c r="I13" s="348">
        <v>1554</v>
      </c>
      <c r="J13" s="348">
        <v>1874.25</v>
      </c>
      <c r="K13" s="348">
        <v>1685.4008966849829</v>
      </c>
      <c r="L13" s="348">
        <v>5212.8999999999996</v>
      </c>
      <c r="M13" s="348">
        <v>1554</v>
      </c>
      <c r="N13" s="348">
        <v>1890</v>
      </c>
      <c r="O13" s="348">
        <v>1727.3539204237989</v>
      </c>
      <c r="P13" s="348">
        <v>5654.7000000000007</v>
      </c>
      <c r="Q13" s="348">
        <v>1554</v>
      </c>
      <c r="R13" s="348">
        <v>1896.7200000000003</v>
      </c>
      <c r="S13" s="348">
        <v>1748.3487345279882</v>
      </c>
      <c r="T13" s="348">
        <v>4807.5999999999995</v>
      </c>
      <c r="U13" s="348">
        <v>1417.5</v>
      </c>
      <c r="V13" s="348">
        <v>1816.5</v>
      </c>
      <c r="W13" s="348">
        <v>1548.7397381601986</v>
      </c>
      <c r="X13" s="350">
        <v>9306.7999999999993</v>
      </c>
      <c r="Z13" s="199"/>
      <c r="AA13" s="199"/>
      <c r="AB13" s="199"/>
      <c r="AC13" s="199"/>
      <c r="AD13" s="199"/>
      <c r="AE13" s="199"/>
    </row>
    <row r="14" spans="1:31" ht="13.5" customHeight="1" x14ac:dyDescent="0.15">
      <c r="B14" s="404"/>
      <c r="C14" s="403">
        <v>7</v>
      </c>
      <c r="D14" s="405"/>
      <c r="E14" s="348">
        <v>1155</v>
      </c>
      <c r="F14" s="348">
        <v>1533</v>
      </c>
      <c r="G14" s="348">
        <v>1419.6021515576977</v>
      </c>
      <c r="H14" s="348">
        <v>19355.400000000001</v>
      </c>
      <c r="I14" s="348">
        <v>1554</v>
      </c>
      <c r="J14" s="348">
        <v>1890</v>
      </c>
      <c r="K14" s="348">
        <v>1689.4358377659578</v>
      </c>
      <c r="L14" s="348">
        <v>5315</v>
      </c>
      <c r="M14" s="348">
        <v>1575</v>
      </c>
      <c r="N14" s="348">
        <v>1816.5</v>
      </c>
      <c r="O14" s="348">
        <v>1694.7125004621585</v>
      </c>
      <c r="P14" s="348">
        <v>5961.4</v>
      </c>
      <c r="Q14" s="348">
        <v>1575</v>
      </c>
      <c r="R14" s="348">
        <v>1890</v>
      </c>
      <c r="S14" s="348">
        <v>1746.2021465769087</v>
      </c>
      <c r="T14" s="348">
        <v>4926.8</v>
      </c>
      <c r="U14" s="348">
        <v>1365</v>
      </c>
      <c r="V14" s="348">
        <v>1816.5</v>
      </c>
      <c r="W14" s="348">
        <v>1536.8751513007205</v>
      </c>
      <c r="X14" s="350">
        <v>7286.1</v>
      </c>
    </row>
    <row r="15" spans="1:31" ht="13.5" customHeight="1" x14ac:dyDescent="0.15">
      <c r="B15" s="404"/>
      <c r="C15" s="403">
        <v>8</v>
      </c>
      <c r="D15" s="405"/>
      <c r="E15" s="348">
        <v>1155</v>
      </c>
      <c r="F15" s="348">
        <v>1680</v>
      </c>
      <c r="G15" s="348">
        <v>1414.688058655139</v>
      </c>
      <c r="H15" s="348">
        <v>25736.899999999998</v>
      </c>
      <c r="I15" s="348">
        <v>1470</v>
      </c>
      <c r="J15" s="348">
        <v>1785</v>
      </c>
      <c r="K15" s="348">
        <v>1687.5253588516748</v>
      </c>
      <c r="L15" s="348">
        <v>4870.1000000000004</v>
      </c>
      <c r="M15" s="348">
        <v>1522.5</v>
      </c>
      <c r="N15" s="348">
        <v>1866.585</v>
      </c>
      <c r="O15" s="348">
        <v>1689.2580092333521</v>
      </c>
      <c r="P15" s="348">
        <v>5823.9</v>
      </c>
      <c r="Q15" s="348">
        <v>1522.5</v>
      </c>
      <c r="R15" s="348">
        <v>1849.9950000000001</v>
      </c>
      <c r="S15" s="348">
        <v>1714.6853039749178</v>
      </c>
      <c r="T15" s="348">
        <v>5432.8</v>
      </c>
      <c r="U15" s="348">
        <v>1312.5</v>
      </c>
      <c r="V15" s="348">
        <v>1680</v>
      </c>
      <c r="W15" s="348">
        <v>1526.104469448351</v>
      </c>
      <c r="X15" s="350">
        <v>6322.4</v>
      </c>
    </row>
    <row r="16" spans="1:31" ht="13.5" customHeight="1" x14ac:dyDescent="0.15">
      <c r="B16" s="404"/>
      <c r="C16" s="403">
        <v>9</v>
      </c>
      <c r="D16" s="405"/>
      <c r="E16" s="348">
        <v>1155</v>
      </c>
      <c r="F16" s="348">
        <v>1593.69</v>
      </c>
      <c r="G16" s="348">
        <v>1403.0635856860281</v>
      </c>
      <c r="H16" s="348">
        <v>18168.099999999999</v>
      </c>
      <c r="I16" s="348">
        <v>1470</v>
      </c>
      <c r="J16" s="348">
        <v>2047.5</v>
      </c>
      <c r="K16" s="348">
        <v>1642.1480595214157</v>
      </c>
      <c r="L16" s="348">
        <v>3663.6</v>
      </c>
      <c r="M16" s="348">
        <v>1575</v>
      </c>
      <c r="N16" s="348">
        <v>2047.5</v>
      </c>
      <c r="O16" s="348">
        <v>1719.095842450766</v>
      </c>
      <c r="P16" s="348">
        <v>4175</v>
      </c>
      <c r="Q16" s="348">
        <v>1543.605</v>
      </c>
      <c r="R16" s="348">
        <v>2047.5</v>
      </c>
      <c r="S16" s="348">
        <v>1733.4109207964073</v>
      </c>
      <c r="T16" s="348">
        <v>3715.6</v>
      </c>
      <c r="U16" s="348">
        <v>1365</v>
      </c>
      <c r="V16" s="348">
        <v>1732.5</v>
      </c>
      <c r="W16" s="348">
        <v>1542.2705499704318</v>
      </c>
      <c r="X16" s="350">
        <v>5821.8000000000011</v>
      </c>
    </row>
    <row r="17" spans="2:24" ht="13.5" customHeight="1" x14ac:dyDescent="0.15">
      <c r="B17" s="404"/>
      <c r="C17" s="403">
        <v>10</v>
      </c>
      <c r="D17" s="405"/>
      <c r="E17" s="348">
        <v>1155</v>
      </c>
      <c r="F17" s="348">
        <v>1501.5</v>
      </c>
      <c r="G17" s="350">
        <v>1311.7748947065702</v>
      </c>
      <c r="H17" s="348">
        <v>18645.699999999997</v>
      </c>
      <c r="I17" s="348">
        <v>1522.5</v>
      </c>
      <c r="J17" s="348">
        <v>1890</v>
      </c>
      <c r="K17" s="348">
        <v>1665.5343990864974</v>
      </c>
      <c r="L17" s="348">
        <v>4341.8</v>
      </c>
      <c r="M17" s="348">
        <v>1575</v>
      </c>
      <c r="N17" s="348">
        <v>2100</v>
      </c>
      <c r="O17" s="348">
        <v>1754.8850487939603</v>
      </c>
      <c r="P17" s="348">
        <v>5290.5</v>
      </c>
      <c r="Q17" s="348">
        <v>1550.325</v>
      </c>
      <c r="R17" s="348">
        <v>2047.5</v>
      </c>
      <c r="S17" s="348">
        <v>1803.5272195560888</v>
      </c>
      <c r="T17" s="348">
        <v>3896.3</v>
      </c>
      <c r="U17" s="348">
        <v>1434.93</v>
      </c>
      <c r="V17" s="348">
        <v>1785</v>
      </c>
      <c r="W17" s="348">
        <v>1596.9220894836599</v>
      </c>
      <c r="X17" s="350">
        <v>6285.8</v>
      </c>
    </row>
    <row r="18" spans="2:24" ht="13.5" customHeight="1" x14ac:dyDescent="0.15">
      <c r="B18" s="404"/>
      <c r="C18" s="403">
        <v>11</v>
      </c>
      <c r="D18" s="405"/>
      <c r="E18" s="348">
        <v>1050</v>
      </c>
      <c r="F18" s="348">
        <v>1512.84</v>
      </c>
      <c r="G18" s="350">
        <v>1241.9552748885587</v>
      </c>
      <c r="H18" s="348">
        <v>15918.7</v>
      </c>
      <c r="I18" s="348">
        <v>1470</v>
      </c>
      <c r="J18" s="348">
        <v>1995</v>
      </c>
      <c r="K18" s="348">
        <v>1647.2069667631499</v>
      </c>
      <c r="L18" s="348">
        <v>5872.8</v>
      </c>
      <c r="M18" s="348">
        <v>1533</v>
      </c>
      <c r="N18" s="348">
        <v>2079</v>
      </c>
      <c r="O18" s="348">
        <v>1759.1828406489499</v>
      </c>
      <c r="P18" s="348">
        <v>4896.5</v>
      </c>
      <c r="Q18" s="348">
        <v>1533</v>
      </c>
      <c r="R18" s="348">
        <v>1995</v>
      </c>
      <c r="S18" s="348">
        <v>1782.800897363993</v>
      </c>
      <c r="T18" s="348">
        <v>5074.8999999999996</v>
      </c>
      <c r="U18" s="348">
        <v>1365</v>
      </c>
      <c r="V18" s="348">
        <v>1942.5</v>
      </c>
      <c r="W18" s="348">
        <v>1540.1841659724275</v>
      </c>
      <c r="X18" s="350">
        <v>5782.6</v>
      </c>
    </row>
    <row r="19" spans="2:24" ht="13.5" customHeight="1" x14ac:dyDescent="0.15">
      <c r="B19" s="404"/>
      <c r="C19" s="403">
        <v>12</v>
      </c>
      <c r="D19" s="405"/>
      <c r="E19" s="348">
        <v>840</v>
      </c>
      <c r="F19" s="348">
        <v>1431.3600000000001</v>
      </c>
      <c r="G19" s="348">
        <v>1187.0665442497307</v>
      </c>
      <c r="H19" s="348">
        <v>19316.400000000001</v>
      </c>
      <c r="I19" s="348">
        <v>1470</v>
      </c>
      <c r="J19" s="348">
        <v>1995</v>
      </c>
      <c r="K19" s="348">
        <v>1709.0013666536508</v>
      </c>
      <c r="L19" s="348">
        <v>5206.0999999999995</v>
      </c>
      <c r="M19" s="348">
        <v>1470</v>
      </c>
      <c r="N19" s="350">
        <v>1995</v>
      </c>
      <c r="O19" s="348">
        <v>1753.8700328451432</v>
      </c>
      <c r="P19" s="348">
        <v>5862.7</v>
      </c>
      <c r="Q19" s="348">
        <v>1575</v>
      </c>
      <c r="R19" s="348">
        <v>1995</v>
      </c>
      <c r="S19" s="348">
        <v>1797.5399680631226</v>
      </c>
      <c r="T19" s="348">
        <v>4873.3999999999996</v>
      </c>
      <c r="U19" s="348">
        <v>1260</v>
      </c>
      <c r="V19" s="348">
        <v>1785</v>
      </c>
      <c r="W19" s="348">
        <v>1549.9940992167101</v>
      </c>
      <c r="X19" s="350">
        <v>5664.5</v>
      </c>
    </row>
    <row r="20" spans="2:24" ht="13.5" customHeight="1" x14ac:dyDescent="0.15">
      <c r="B20" s="404" t="s">
        <v>295</v>
      </c>
      <c r="C20" s="403">
        <v>1</v>
      </c>
      <c r="D20" s="405" t="s">
        <v>294</v>
      </c>
      <c r="E20" s="348">
        <v>840</v>
      </c>
      <c r="F20" s="348">
        <v>1312.5</v>
      </c>
      <c r="G20" s="348">
        <v>1097.7513484593715</v>
      </c>
      <c r="H20" s="348">
        <v>17093.599999999999</v>
      </c>
      <c r="I20" s="348">
        <v>1417.5</v>
      </c>
      <c r="J20" s="348">
        <v>1732.5</v>
      </c>
      <c r="K20" s="348">
        <v>1615.0644505809414</v>
      </c>
      <c r="L20" s="348">
        <v>5585.0999999999995</v>
      </c>
      <c r="M20" s="348">
        <v>1470</v>
      </c>
      <c r="N20" s="348">
        <v>1785</v>
      </c>
      <c r="O20" s="348">
        <v>1674.547049615167</v>
      </c>
      <c r="P20" s="348">
        <v>6005.5</v>
      </c>
      <c r="Q20" s="348">
        <v>1470</v>
      </c>
      <c r="R20" s="348">
        <v>1890</v>
      </c>
      <c r="S20" s="348">
        <v>1683.3147593764122</v>
      </c>
      <c r="T20" s="348">
        <v>4077.0999999999995</v>
      </c>
      <c r="U20" s="348">
        <v>1260</v>
      </c>
      <c r="V20" s="348">
        <v>1680</v>
      </c>
      <c r="W20" s="348">
        <v>1543.2737557465523</v>
      </c>
      <c r="X20" s="350">
        <v>5791.9</v>
      </c>
    </row>
    <row r="21" spans="2:24" ht="13.5" customHeight="1" x14ac:dyDescent="0.15">
      <c r="B21" s="404"/>
      <c r="C21" s="403">
        <v>2</v>
      </c>
      <c r="D21" s="405"/>
      <c r="E21" s="348">
        <v>892.5</v>
      </c>
      <c r="F21" s="348">
        <v>1312.5</v>
      </c>
      <c r="G21" s="348">
        <v>1093.1963371235136</v>
      </c>
      <c r="H21" s="348">
        <v>11717.900000000001</v>
      </c>
      <c r="I21" s="348">
        <v>1365</v>
      </c>
      <c r="J21" s="348">
        <v>1732.5</v>
      </c>
      <c r="K21" s="348">
        <v>1583.0776203875425</v>
      </c>
      <c r="L21" s="348">
        <v>3992.6</v>
      </c>
      <c r="M21" s="348">
        <v>1417.5</v>
      </c>
      <c r="N21" s="348">
        <v>1732.5</v>
      </c>
      <c r="O21" s="348">
        <v>1623.2757545879583</v>
      </c>
      <c r="P21" s="348">
        <v>5285.3</v>
      </c>
      <c r="Q21" s="348">
        <v>1396.8150000000001</v>
      </c>
      <c r="R21" s="348">
        <v>1750.3500000000001</v>
      </c>
      <c r="S21" s="348">
        <v>1560.4213174748402</v>
      </c>
      <c r="T21" s="348">
        <v>3684.8999999999996</v>
      </c>
      <c r="U21" s="348">
        <v>1344</v>
      </c>
      <c r="V21" s="348">
        <v>1680</v>
      </c>
      <c r="W21" s="348">
        <v>1510.2218661742343</v>
      </c>
      <c r="X21" s="350">
        <v>7419.2999999999993</v>
      </c>
    </row>
    <row r="22" spans="2:24" ht="13.5" customHeight="1" x14ac:dyDescent="0.15">
      <c r="B22" s="404"/>
      <c r="C22" s="403">
        <v>3</v>
      </c>
      <c r="D22" s="405"/>
      <c r="E22" s="348">
        <v>997.5</v>
      </c>
      <c r="F22" s="348">
        <v>1380.75</v>
      </c>
      <c r="G22" s="348">
        <v>1142.0536255537424</v>
      </c>
      <c r="H22" s="348">
        <v>16512.2</v>
      </c>
      <c r="I22" s="348">
        <v>1417.5</v>
      </c>
      <c r="J22" s="348">
        <v>1732.5</v>
      </c>
      <c r="K22" s="348">
        <v>1593.7048488781754</v>
      </c>
      <c r="L22" s="348">
        <v>4638.9000000000005</v>
      </c>
      <c r="M22" s="348">
        <v>1417.5</v>
      </c>
      <c r="N22" s="348">
        <v>1785</v>
      </c>
      <c r="O22" s="348">
        <v>1653.9619000494804</v>
      </c>
      <c r="P22" s="348">
        <v>5195.3999999999996</v>
      </c>
      <c r="Q22" s="348">
        <v>1289.19</v>
      </c>
      <c r="R22" s="348">
        <v>1785</v>
      </c>
      <c r="S22" s="348">
        <v>1592.6108756444985</v>
      </c>
      <c r="T22" s="348">
        <v>5318.5</v>
      </c>
      <c r="U22" s="348">
        <v>1312.5</v>
      </c>
      <c r="V22" s="348">
        <v>1680</v>
      </c>
      <c r="W22" s="348">
        <v>1508.3767510890923</v>
      </c>
      <c r="X22" s="350">
        <v>8334.1999999999989</v>
      </c>
    </row>
    <row r="23" spans="2:24" ht="13.5" customHeight="1" x14ac:dyDescent="0.15">
      <c r="B23" s="408"/>
      <c r="C23" s="409">
        <v>4</v>
      </c>
      <c r="D23" s="410"/>
      <c r="E23" s="352">
        <v>1099.98</v>
      </c>
      <c r="F23" s="352">
        <v>1417.5</v>
      </c>
      <c r="G23" s="352">
        <v>1195.5121700016814</v>
      </c>
      <c r="H23" s="352">
        <v>46578.7</v>
      </c>
      <c r="I23" s="352">
        <v>1365</v>
      </c>
      <c r="J23" s="352">
        <v>1732.5</v>
      </c>
      <c r="K23" s="352">
        <v>1591.5949041838687</v>
      </c>
      <c r="L23" s="352">
        <v>15148.9</v>
      </c>
      <c r="M23" s="352">
        <v>1365</v>
      </c>
      <c r="N23" s="352">
        <v>1732.5</v>
      </c>
      <c r="O23" s="352">
        <v>1607.7766626616719</v>
      </c>
      <c r="P23" s="352">
        <v>15314.5</v>
      </c>
      <c r="Q23" s="352">
        <v>1417.5</v>
      </c>
      <c r="R23" s="352">
        <v>1785</v>
      </c>
      <c r="S23" s="352">
        <v>1632.8865348312959</v>
      </c>
      <c r="T23" s="352">
        <v>14045.400000000001</v>
      </c>
      <c r="U23" s="352">
        <v>1260</v>
      </c>
      <c r="V23" s="352">
        <v>1680</v>
      </c>
      <c r="W23" s="352">
        <v>1511.6002829838558</v>
      </c>
      <c r="X23" s="353">
        <v>19020</v>
      </c>
    </row>
    <row r="24" spans="2:24" ht="13.5" customHeight="1" x14ac:dyDescent="0.15">
      <c r="B24" s="412"/>
      <c r="C24" s="413"/>
      <c r="D24" s="414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</row>
    <row r="25" spans="2:24" ht="13.5" customHeight="1" x14ac:dyDescent="0.15">
      <c r="B25" s="385"/>
      <c r="C25" s="413"/>
      <c r="D25" s="415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</row>
    <row r="26" spans="2:24" ht="13.5" customHeight="1" x14ac:dyDescent="0.15">
      <c r="B26" s="412" t="s">
        <v>123</v>
      </c>
      <c r="C26" s="413"/>
      <c r="D26" s="414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</row>
    <row r="27" spans="2:24" ht="13.5" customHeight="1" x14ac:dyDescent="0.15">
      <c r="B27" s="388">
        <v>41001</v>
      </c>
      <c r="C27" s="389"/>
      <c r="D27" s="390">
        <v>41005</v>
      </c>
      <c r="E27" s="348">
        <v>1099.98</v>
      </c>
      <c r="F27" s="348">
        <v>1365</v>
      </c>
      <c r="G27" s="348">
        <v>1172.1088035719531</v>
      </c>
      <c r="H27" s="348">
        <v>9955.2999999999993</v>
      </c>
      <c r="I27" s="348">
        <v>1365</v>
      </c>
      <c r="J27" s="348">
        <v>1732.5</v>
      </c>
      <c r="K27" s="348">
        <v>1589.4961767389323</v>
      </c>
      <c r="L27" s="348">
        <v>3305.5</v>
      </c>
      <c r="M27" s="348">
        <v>1365</v>
      </c>
      <c r="N27" s="348">
        <v>1732.5</v>
      </c>
      <c r="O27" s="348">
        <v>1629.59538045011</v>
      </c>
      <c r="P27" s="348">
        <v>2457.9</v>
      </c>
      <c r="Q27" s="348">
        <v>1417.5</v>
      </c>
      <c r="R27" s="348">
        <v>1785</v>
      </c>
      <c r="S27" s="348">
        <v>1627.4275195582143</v>
      </c>
      <c r="T27" s="348">
        <v>2252.1</v>
      </c>
      <c r="U27" s="348">
        <v>1365</v>
      </c>
      <c r="V27" s="348">
        <v>1680</v>
      </c>
      <c r="W27" s="348">
        <v>1606.7234620024128</v>
      </c>
      <c r="X27" s="348">
        <v>4129</v>
      </c>
    </row>
    <row r="28" spans="2:24" ht="13.5" customHeight="1" x14ac:dyDescent="0.15">
      <c r="B28" s="391" t="s">
        <v>124</v>
      </c>
      <c r="C28" s="392"/>
      <c r="D28" s="390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</row>
    <row r="29" spans="2:24" ht="13.5" customHeight="1" x14ac:dyDescent="0.15">
      <c r="B29" s="388">
        <v>41008</v>
      </c>
      <c r="C29" s="389"/>
      <c r="D29" s="390">
        <v>41012</v>
      </c>
      <c r="E29" s="348">
        <v>1102.5</v>
      </c>
      <c r="F29" s="348">
        <v>1349.9850000000001</v>
      </c>
      <c r="G29" s="348">
        <v>1218.9947820748926</v>
      </c>
      <c r="H29" s="348">
        <v>12638.5</v>
      </c>
      <c r="I29" s="348">
        <v>1470</v>
      </c>
      <c r="J29" s="348">
        <v>1680</v>
      </c>
      <c r="K29" s="348">
        <v>1572.5079501062296</v>
      </c>
      <c r="L29" s="348">
        <v>3909.9</v>
      </c>
      <c r="M29" s="348">
        <v>1470</v>
      </c>
      <c r="N29" s="348">
        <v>1680</v>
      </c>
      <c r="O29" s="348">
        <v>1578.0053391959798</v>
      </c>
      <c r="P29" s="348">
        <v>4951.7</v>
      </c>
      <c r="Q29" s="348">
        <v>1470</v>
      </c>
      <c r="R29" s="348">
        <v>1732.5</v>
      </c>
      <c r="S29" s="348">
        <v>1624.9974779319039</v>
      </c>
      <c r="T29" s="348">
        <v>4601.2</v>
      </c>
      <c r="U29" s="348">
        <v>1365</v>
      </c>
      <c r="V29" s="348">
        <v>1680</v>
      </c>
      <c r="W29" s="348">
        <v>1478.4580075607867</v>
      </c>
      <c r="X29" s="348">
        <v>4706.2</v>
      </c>
    </row>
    <row r="30" spans="2:24" ht="13.5" customHeight="1" x14ac:dyDescent="0.15">
      <c r="B30" s="391" t="s">
        <v>125</v>
      </c>
      <c r="C30" s="392"/>
      <c r="D30" s="390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</row>
    <row r="31" spans="2:24" ht="13.5" customHeight="1" x14ac:dyDescent="0.15">
      <c r="B31" s="388">
        <v>41015</v>
      </c>
      <c r="C31" s="389"/>
      <c r="D31" s="390">
        <v>41019</v>
      </c>
      <c r="E31" s="254">
        <v>1102.5</v>
      </c>
      <c r="F31" s="254">
        <v>1365.9450000000002</v>
      </c>
      <c r="G31" s="254">
        <v>1232.6764518917819</v>
      </c>
      <c r="H31" s="254">
        <v>11965.6</v>
      </c>
      <c r="I31" s="254">
        <v>1470</v>
      </c>
      <c r="J31" s="254">
        <v>1680</v>
      </c>
      <c r="K31" s="254">
        <v>1595.8955257414304</v>
      </c>
      <c r="L31" s="254">
        <v>3734.4</v>
      </c>
      <c r="M31" s="254">
        <v>1470</v>
      </c>
      <c r="N31" s="254">
        <v>1680</v>
      </c>
      <c r="O31" s="254">
        <v>1593.4188765256604</v>
      </c>
      <c r="P31" s="254">
        <v>3843.8</v>
      </c>
      <c r="Q31" s="254">
        <v>1470</v>
      </c>
      <c r="R31" s="254">
        <v>1732.5</v>
      </c>
      <c r="S31" s="254">
        <v>1628.1068045537502</v>
      </c>
      <c r="T31" s="254">
        <v>3413.1</v>
      </c>
      <c r="U31" s="254">
        <v>1260</v>
      </c>
      <c r="V31" s="254">
        <v>1575</v>
      </c>
      <c r="W31" s="254">
        <v>1435.5928407159283</v>
      </c>
      <c r="X31" s="254">
        <v>4744</v>
      </c>
    </row>
    <row r="32" spans="2:24" ht="13.5" customHeight="1" x14ac:dyDescent="0.15">
      <c r="B32" s="391" t="s">
        <v>126</v>
      </c>
      <c r="C32" s="392"/>
      <c r="D32" s="390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</row>
    <row r="33" spans="2:24" ht="13.5" customHeight="1" x14ac:dyDescent="0.15">
      <c r="B33" s="388">
        <v>41022</v>
      </c>
      <c r="C33" s="389"/>
      <c r="D33" s="390">
        <v>41026</v>
      </c>
      <c r="E33" s="348">
        <v>1102.5</v>
      </c>
      <c r="F33" s="348">
        <v>1417.5</v>
      </c>
      <c r="G33" s="348">
        <v>1170.6005242975427</v>
      </c>
      <c r="H33" s="348">
        <v>12019.3</v>
      </c>
      <c r="I33" s="348">
        <v>1470</v>
      </c>
      <c r="J33" s="348">
        <v>1732.5</v>
      </c>
      <c r="K33" s="348">
        <v>1600.8874065596058</v>
      </c>
      <c r="L33" s="348">
        <v>4199.1000000000004</v>
      </c>
      <c r="M33" s="348">
        <v>1470</v>
      </c>
      <c r="N33" s="348">
        <v>1732.5</v>
      </c>
      <c r="O33" s="348">
        <v>1624.9437093275483</v>
      </c>
      <c r="P33" s="348">
        <v>4061.1</v>
      </c>
      <c r="Q33" s="348">
        <v>1481.4450000000002</v>
      </c>
      <c r="R33" s="348">
        <v>1732.5</v>
      </c>
      <c r="S33" s="348">
        <v>1641.0425226518348</v>
      </c>
      <c r="T33" s="348">
        <v>3779</v>
      </c>
      <c r="U33" s="348">
        <v>1260</v>
      </c>
      <c r="V33" s="348">
        <v>1680</v>
      </c>
      <c r="W33" s="348">
        <v>1513.6296260414647</v>
      </c>
      <c r="X33" s="348">
        <v>5440.8</v>
      </c>
    </row>
    <row r="34" spans="2:24" ht="13.5" customHeight="1" x14ac:dyDescent="0.15">
      <c r="B34" s="391" t="s">
        <v>127</v>
      </c>
      <c r="C34" s="392"/>
      <c r="D34" s="390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</row>
    <row r="35" spans="2:24" ht="13.5" customHeight="1" x14ac:dyDescent="0.15">
      <c r="B35" s="393"/>
      <c r="C35" s="394"/>
      <c r="D35" s="395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</row>
    <row r="36" spans="2:24" ht="3.75" customHeight="1" x14ac:dyDescent="0.15">
      <c r="B36" s="206"/>
      <c r="C36" s="225"/>
      <c r="D36" s="225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</row>
    <row r="37" spans="2:24" ht="13.5" customHeight="1" x14ac:dyDescent="0.15">
      <c r="B37" s="200"/>
      <c r="C37" s="418"/>
      <c r="D37" s="418"/>
    </row>
    <row r="38" spans="2:24" ht="13.5" customHeight="1" x14ac:dyDescent="0.15">
      <c r="B38" s="241"/>
      <c r="C38" s="418"/>
      <c r="D38" s="418"/>
      <c r="X38" s="349"/>
    </row>
    <row r="39" spans="2:24" ht="13.5" customHeight="1" x14ac:dyDescent="0.15">
      <c r="B39" s="241"/>
      <c r="C39" s="418"/>
      <c r="D39" s="418"/>
      <c r="X39" s="349"/>
    </row>
    <row r="40" spans="2:24" ht="13.5" customHeight="1" x14ac:dyDescent="0.15">
      <c r="B40" s="241"/>
      <c r="C40" s="418"/>
      <c r="D40" s="418"/>
      <c r="X40" s="349"/>
    </row>
    <row r="41" spans="2:24" ht="13.5" customHeight="1" x14ac:dyDescent="0.15">
      <c r="B41" s="200"/>
      <c r="C41" s="418"/>
      <c r="X41" s="349"/>
    </row>
    <row r="42" spans="2:24" ht="13.5" customHeight="1" x14ac:dyDescent="0.15">
      <c r="B42" s="200"/>
      <c r="C42" s="418"/>
      <c r="X42" s="349"/>
    </row>
    <row r="43" spans="2:24" ht="13.5" customHeight="1" x14ac:dyDescent="0.15">
      <c r="B43" s="200"/>
      <c r="C43" s="418"/>
      <c r="X43" s="349"/>
    </row>
    <row r="44" spans="2:24" x14ac:dyDescent="0.15">
      <c r="X44" s="349"/>
    </row>
    <row r="45" spans="2:24" x14ac:dyDescent="0.15">
      <c r="X45" s="349"/>
    </row>
    <row r="46" spans="2:24" x14ac:dyDescent="0.15">
      <c r="X46" s="349"/>
    </row>
    <row r="47" spans="2:24" x14ac:dyDescent="0.15">
      <c r="X47" s="349"/>
    </row>
    <row r="48" spans="2:24" x14ac:dyDescent="0.15">
      <c r="X48" s="349"/>
    </row>
    <row r="49" spans="24:24" x14ac:dyDescent="0.15">
      <c r="X49" s="199"/>
    </row>
    <row r="50" spans="24:24" x14ac:dyDescent="0.15">
      <c r="X50" s="199"/>
    </row>
    <row r="51" spans="24:24" x14ac:dyDescent="0.15">
      <c r="X51" s="199"/>
    </row>
  </sheetData>
  <phoneticPr fontId="6"/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Zeros="0" zoomScale="75" zoomScaleNormal="75" workbookViewId="0"/>
  </sheetViews>
  <sheetFormatPr defaultColWidth="7.5" defaultRowHeight="12" x14ac:dyDescent="0.15"/>
  <cols>
    <col min="1" max="1" width="1.625" style="198" customWidth="1"/>
    <col min="2" max="2" width="8.125" style="198" customWidth="1"/>
    <col min="3" max="3" width="2.875" style="198" customWidth="1"/>
    <col min="4" max="4" width="7.375" style="198" customWidth="1"/>
    <col min="5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6384" width="7.5" style="198"/>
  </cols>
  <sheetData>
    <row r="1" spans="1:28" ht="15" customHeight="1" x14ac:dyDescent="0.15">
      <c r="A1" s="157"/>
      <c r="B1" s="401"/>
      <c r="C1" s="401"/>
      <c r="D1" s="401"/>
    </row>
    <row r="2" spans="1:28" ht="12.75" customHeight="1" x14ac:dyDescent="0.15">
      <c r="B2" s="157" t="str">
        <f>近交雑32!B2</f>
        <v>(4)交雑牛チルド「3」の品目別価格　（つづき）</v>
      </c>
      <c r="C2" s="402"/>
      <c r="D2" s="402"/>
      <c r="R2" s="199"/>
    </row>
    <row r="3" spans="1:28" ht="12.75" customHeight="1" x14ac:dyDescent="0.15">
      <c r="B3" s="402"/>
      <c r="C3" s="402"/>
      <c r="D3" s="402"/>
      <c r="P3" s="200" t="s">
        <v>84</v>
      </c>
      <c r="R3" s="199"/>
    </row>
    <row r="4" spans="1:28" ht="3.75" customHeight="1" x14ac:dyDescent="0.15"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R4" s="199"/>
      <c r="S4" s="199"/>
      <c r="T4" s="199"/>
      <c r="U4" s="199"/>
      <c r="V4" s="199"/>
    </row>
    <row r="5" spans="1:28" ht="13.5" customHeight="1" x14ac:dyDescent="0.15">
      <c r="B5" s="159"/>
      <c r="C5" s="340" t="s">
        <v>255</v>
      </c>
      <c r="D5" s="339"/>
      <c r="E5" s="365" t="s">
        <v>290</v>
      </c>
      <c r="F5" s="366"/>
      <c r="G5" s="366"/>
      <c r="H5" s="367"/>
      <c r="I5" s="365" t="s">
        <v>291</v>
      </c>
      <c r="J5" s="366"/>
      <c r="K5" s="366"/>
      <c r="L5" s="367"/>
      <c r="M5" s="365" t="s">
        <v>292</v>
      </c>
      <c r="N5" s="366"/>
      <c r="O5" s="366"/>
      <c r="P5" s="367"/>
      <c r="R5" s="177"/>
      <c r="S5" s="177"/>
      <c r="T5" s="177"/>
      <c r="U5" s="177"/>
      <c r="V5" s="199"/>
    </row>
    <row r="6" spans="1:28" ht="13.5" customHeight="1" x14ac:dyDescent="0.15">
      <c r="B6" s="343" t="s">
        <v>273</v>
      </c>
      <c r="C6" s="368"/>
      <c r="D6" s="345"/>
      <c r="E6" s="370" t="s">
        <v>274</v>
      </c>
      <c r="F6" s="370" t="s">
        <v>170</v>
      </c>
      <c r="G6" s="370" t="s">
        <v>275</v>
      </c>
      <c r="H6" s="370" t="s">
        <v>95</v>
      </c>
      <c r="I6" s="370" t="s">
        <v>274</v>
      </c>
      <c r="J6" s="370" t="s">
        <v>170</v>
      </c>
      <c r="K6" s="370" t="s">
        <v>275</v>
      </c>
      <c r="L6" s="370" t="s">
        <v>95</v>
      </c>
      <c r="M6" s="370" t="s">
        <v>274</v>
      </c>
      <c r="N6" s="370" t="s">
        <v>170</v>
      </c>
      <c r="O6" s="370" t="s">
        <v>275</v>
      </c>
      <c r="P6" s="370" t="s">
        <v>95</v>
      </c>
      <c r="R6" s="177"/>
      <c r="S6" s="177"/>
      <c r="T6" s="177"/>
      <c r="U6" s="177"/>
      <c r="V6" s="199"/>
    </row>
    <row r="7" spans="1:28" ht="13.5" customHeight="1" x14ac:dyDescent="0.15">
      <c r="B7" s="172"/>
      <c r="C7" s="173"/>
      <c r="D7" s="185"/>
      <c r="E7" s="371"/>
      <c r="F7" s="371"/>
      <c r="G7" s="371" t="s">
        <v>276</v>
      </c>
      <c r="H7" s="371"/>
      <c r="I7" s="371"/>
      <c r="J7" s="371"/>
      <c r="K7" s="371" t="s">
        <v>276</v>
      </c>
      <c r="L7" s="371"/>
      <c r="M7" s="371"/>
      <c r="N7" s="371"/>
      <c r="O7" s="371" t="s">
        <v>276</v>
      </c>
      <c r="P7" s="371"/>
      <c r="R7" s="177"/>
      <c r="S7" s="177"/>
      <c r="T7" s="177"/>
      <c r="U7" s="177"/>
      <c r="V7" s="199"/>
    </row>
    <row r="8" spans="1:28" ht="13.5" customHeight="1" x14ac:dyDescent="0.15">
      <c r="B8" s="181" t="s">
        <v>0</v>
      </c>
      <c r="C8" s="334">
        <v>21</v>
      </c>
      <c r="D8" s="157" t="s">
        <v>1</v>
      </c>
      <c r="E8" s="348">
        <v>840</v>
      </c>
      <c r="F8" s="348">
        <v>1260</v>
      </c>
      <c r="G8" s="348">
        <v>1033</v>
      </c>
      <c r="H8" s="348">
        <v>224344</v>
      </c>
      <c r="I8" s="348">
        <v>1260</v>
      </c>
      <c r="J8" s="348">
        <v>1890</v>
      </c>
      <c r="K8" s="348">
        <v>1560</v>
      </c>
      <c r="L8" s="348">
        <v>343303</v>
      </c>
      <c r="M8" s="348">
        <v>1680</v>
      </c>
      <c r="N8" s="348">
        <v>2485</v>
      </c>
      <c r="O8" s="348">
        <v>2135</v>
      </c>
      <c r="P8" s="348">
        <v>792497</v>
      </c>
      <c r="Q8" s="219"/>
      <c r="R8" s="177"/>
      <c r="S8" s="177"/>
      <c r="T8" s="177"/>
      <c r="U8" s="177"/>
      <c r="V8" s="199"/>
      <c r="W8" s="199"/>
      <c r="X8" s="199"/>
      <c r="Y8" s="199"/>
      <c r="Z8" s="199"/>
      <c r="AA8" s="199"/>
      <c r="AB8" s="199"/>
    </row>
    <row r="9" spans="1:28" ht="13.5" customHeight="1" x14ac:dyDescent="0.15">
      <c r="B9" s="181"/>
      <c r="C9" s="334">
        <v>22</v>
      </c>
      <c r="D9" s="184"/>
      <c r="E9" s="348">
        <v>840</v>
      </c>
      <c r="F9" s="348">
        <v>1365</v>
      </c>
      <c r="G9" s="348">
        <v>1032</v>
      </c>
      <c r="H9" s="348">
        <v>251504</v>
      </c>
      <c r="I9" s="348">
        <v>1260</v>
      </c>
      <c r="J9" s="348">
        <v>1838</v>
      </c>
      <c r="K9" s="348">
        <v>1573</v>
      </c>
      <c r="L9" s="348">
        <v>404889</v>
      </c>
      <c r="M9" s="348">
        <v>1680</v>
      </c>
      <c r="N9" s="348">
        <v>2520</v>
      </c>
      <c r="O9" s="348">
        <v>2103</v>
      </c>
      <c r="P9" s="350">
        <v>968302</v>
      </c>
      <c r="Q9" s="219"/>
      <c r="R9" s="177"/>
      <c r="S9" s="177"/>
      <c r="T9" s="177"/>
      <c r="U9" s="177"/>
      <c r="V9" s="199"/>
      <c r="W9" s="199"/>
      <c r="X9" s="199"/>
      <c r="Y9" s="199"/>
      <c r="Z9" s="199"/>
      <c r="AA9" s="199"/>
      <c r="AB9" s="199"/>
    </row>
    <row r="10" spans="1:28" ht="13.5" customHeight="1" x14ac:dyDescent="0.15">
      <c r="B10" s="351"/>
      <c r="C10" s="311">
        <v>23</v>
      </c>
      <c r="D10" s="185"/>
      <c r="E10" s="186">
        <v>945</v>
      </c>
      <c r="F10" s="186">
        <v>1312.5</v>
      </c>
      <c r="G10" s="187">
        <v>1078.1214954268244</v>
      </c>
      <c r="H10" s="186">
        <v>181500.90000000002</v>
      </c>
      <c r="I10" s="186">
        <v>1410.4649999999999</v>
      </c>
      <c r="J10" s="186">
        <v>1942.5</v>
      </c>
      <c r="K10" s="186">
        <v>1671.6195967946112</v>
      </c>
      <c r="L10" s="186">
        <v>352923.39999999985</v>
      </c>
      <c r="M10" s="186">
        <v>1890</v>
      </c>
      <c r="N10" s="186">
        <v>2520</v>
      </c>
      <c r="O10" s="186">
        <v>2143.9757885504296</v>
      </c>
      <c r="P10" s="187">
        <v>1050836.0999999999</v>
      </c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</row>
    <row r="11" spans="1:28" ht="13.5" customHeight="1" x14ac:dyDescent="0.15">
      <c r="B11" s="404" t="s">
        <v>293</v>
      </c>
      <c r="C11" s="403">
        <v>4</v>
      </c>
      <c r="D11" s="405" t="s">
        <v>294</v>
      </c>
      <c r="E11" s="348">
        <v>945</v>
      </c>
      <c r="F11" s="348">
        <v>1207.5</v>
      </c>
      <c r="G11" s="348">
        <v>1103.5470325619497</v>
      </c>
      <c r="H11" s="348">
        <v>16264.5</v>
      </c>
      <c r="I11" s="348">
        <v>1575</v>
      </c>
      <c r="J11" s="348">
        <v>1816.5</v>
      </c>
      <c r="K11" s="348">
        <v>1687.0533605361738</v>
      </c>
      <c r="L11" s="348">
        <v>28759.199999999997</v>
      </c>
      <c r="M11" s="348">
        <v>1942.5</v>
      </c>
      <c r="N11" s="348">
        <v>2341.5</v>
      </c>
      <c r="O11" s="348">
        <v>2136.0066580133421</v>
      </c>
      <c r="P11" s="350">
        <v>84743.4</v>
      </c>
      <c r="R11" s="199"/>
      <c r="S11" s="199"/>
      <c r="T11" s="199"/>
      <c r="U11" s="199"/>
      <c r="V11" s="199"/>
    </row>
    <row r="12" spans="1:28" ht="13.5" customHeight="1" x14ac:dyDescent="0.15">
      <c r="B12" s="404"/>
      <c r="C12" s="403">
        <v>5</v>
      </c>
      <c r="D12" s="405"/>
      <c r="E12" s="348">
        <v>945</v>
      </c>
      <c r="F12" s="348">
        <v>1207.5</v>
      </c>
      <c r="G12" s="348">
        <v>1086.4119729532119</v>
      </c>
      <c r="H12" s="348">
        <v>19090.2</v>
      </c>
      <c r="I12" s="348">
        <v>1575</v>
      </c>
      <c r="J12" s="348">
        <v>1816.5</v>
      </c>
      <c r="K12" s="348">
        <v>1694.2672872281235</v>
      </c>
      <c r="L12" s="348">
        <v>35126.300000000003</v>
      </c>
      <c r="M12" s="348">
        <v>1995</v>
      </c>
      <c r="N12" s="348">
        <v>2320.5</v>
      </c>
      <c r="O12" s="348">
        <v>2133.8920480831935</v>
      </c>
      <c r="P12" s="350">
        <v>108899.3</v>
      </c>
    </row>
    <row r="13" spans="1:28" ht="13.5" customHeight="1" x14ac:dyDescent="0.15">
      <c r="B13" s="404"/>
      <c r="C13" s="403">
        <v>6</v>
      </c>
      <c r="D13" s="405"/>
      <c r="E13" s="348">
        <v>945</v>
      </c>
      <c r="F13" s="348">
        <v>1155</v>
      </c>
      <c r="G13" s="348">
        <v>1069.8980735172922</v>
      </c>
      <c r="H13" s="348">
        <v>19205.900000000001</v>
      </c>
      <c r="I13" s="348">
        <v>1470</v>
      </c>
      <c r="J13" s="348">
        <v>1816.5</v>
      </c>
      <c r="K13" s="348">
        <v>1691.4150905805238</v>
      </c>
      <c r="L13" s="348">
        <v>26192.300000000003</v>
      </c>
      <c r="M13" s="348">
        <v>1942.5</v>
      </c>
      <c r="N13" s="348">
        <v>2205</v>
      </c>
      <c r="O13" s="348">
        <v>2087.0422255891344</v>
      </c>
      <c r="P13" s="350">
        <v>87171.9</v>
      </c>
    </row>
    <row r="14" spans="1:28" ht="13.5" customHeight="1" x14ac:dyDescent="0.15">
      <c r="B14" s="404"/>
      <c r="C14" s="403">
        <v>7</v>
      </c>
      <c r="D14" s="405"/>
      <c r="E14" s="348">
        <v>945</v>
      </c>
      <c r="F14" s="348">
        <v>1155</v>
      </c>
      <c r="G14" s="348">
        <v>1069.6044789094831</v>
      </c>
      <c r="H14" s="348">
        <v>16890.5</v>
      </c>
      <c r="I14" s="348">
        <v>1454.25</v>
      </c>
      <c r="J14" s="348">
        <v>1837.5</v>
      </c>
      <c r="K14" s="348">
        <v>1675.1234648427362</v>
      </c>
      <c r="L14" s="348">
        <v>21759</v>
      </c>
      <c r="M14" s="348">
        <v>1942.5</v>
      </c>
      <c r="N14" s="348">
        <v>2257.5</v>
      </c>
      <c r="O14" s="348">
        <v>2082.0533381130217</v>
      </c>
      <c r="P14" s="350">
        <v>78118.2</v>
      </c>
    </row>
    <row r="15" spans="1:28" ht="13.5" customHeight="1" x14ac:dyDescent="0.15">
      <c r="B15" s="404"/>
      <c r="C15" s="403">
        <v>8</v>
      </c>
      <c r="D15" s="405"/>
      <c r="E15" s="348">
        <v>945</v>
      </c>
      <c r="F15" s="348">
        <v>1134</v>
      </c>
      <c r="G15" s="348">
        <v>1052.9037303152263</v>
      </c>
      <c r="H15" s="348">
        <v>10954.300000000001</v>
      </c>
      <c r="I15" s="348">
        <v>1410.4649999999999</v>
      </c>
      <c r="J15" s="348">
        <v>1819.65</v>
      </c>
      <c r="K15" s="348">
        <v>1670.4129034004766</v>
      </c>
      <c r="L15" s="348">
        <v>24388.799999999996</v>
      </c>
      <c r="M15" s="348">
        <v>1900.5</v>
      </c>
      <c r="N15" s="348">
        <v>2264.6400000000003</v>
      </c>
      <c r="O15" s="348">
        <v>2066.3186261558785</v>
      </c>
      <c r="P15" s="350">
        <v>74581.8</v>
      </c>
    </row>
    <row r="16" spans="1:28" ht="13.5" customHeight="1" x14ac:dyDescent="0.15">
      <c r="B16" s="404"/>
      <c r="C16" s="403">
        <v>9</v>
      </c>
      <c r="D16" s="405"/>
      <c r="E16" s="348">
        <v>945</v>
      </c>
      <c r="F16" s="348">
        <v>1287.3</v>
      </c>
      <c r="G16" s="348">
        <v>1079.6399002870521</v>
      </c>
      <c r="H16" s="348">
        <v>8267.1</v>
      </c>
      <c r="I16" s="348">
        <v>1519.4549999999999</v>
      </c>
      <c r="J16" s="348">
        <v>1890</v>
      </c>
      <c r="K16" s="348">
        <v>1661.7355849371118</v>
      </c>
      <c r="L16" s="348">
        <v>22999.300000000003</v>
      </c>
      <c r="M16" s="348">
        <v>1921.92</v>
      </c>
      <c r="N16" s="348">
        <v>2362.5</v>
      </c>
      <c r="O16" s="348">
        <v>2171.872722824352</v>
      </c>
      <c r="P16" s="350">
        <v>68229</v>
      </c>
    </row>
    <row r="17" spans="2:16" ht="13.5" customHeight="1" x14ac:dyDescent="0.15">
      <c r="B17" s="404"/>
      <c r="C17" s="403">
        <v>10</v>
      </c>
      <c r="D17" s="405"/>
      <c r="E17" s="348">
        <v>1029</v>
      </c>
      <c r="F17" s="348">
        <v>1287.3</v>
      </c>
      <c r="G17" s="348">
        <v>1102.2378037339338</v>
      </c>
      <c r="H17" s="348">
        <v>10387.9</v>
      </c>
      <c r="I17" s="348">
        <v>1522.5</v>
      </c>
      <c r="J17" s="348">
        <v>1942.5</v>
      </c>
      <c r="K17" s="348">
        <v>1716.0409956076135</v>
      </c>
      <c r="L17" s="348">
        <v>24019.899999999998</v>
      </c>
      <c r="M17" s="348">
        <v>1995</v>
      </c>
      <c r="N17" s="348">
        <v>2467.5</v>
      </c>
      <c r="O17" s="348">
        <v>2221.9548619558564</v>
      </c>
      <c r="P17" s="350">
        <v>65815</v>
      </c>
    </row>
    <row r="18" spans="2:16" ht="13.5" customHeight="1" x14ac:dyDescent="0.15">
      <c r="B18" s="404"/>
      <c r="C18" s="403">
        <v>11</v>
      </c>
      <c r="D18" s="405"/>
      <c r="E18" s="348">
        <v>1050</v>
      </c>
      <c r="F18" s="348">
        <v>1312.5</v>
      </c>
      <c r="G18" s="348">
        <v>1112.575969760813</v>
      </c>
      <c r="H18" s="348">
        <v>9207.2999999999993</v>
      </c>
      <c r="I18" s="348">
        <v>1417.5</v>
      </c>
      <c r="J18" s="348">
        <v>1942.5</v>
      </c>
      <c r="K18" s="348">
        <v>1692.1046247999523</v>
      </c>
      <c r="L18" s="348">
        <v>19715.900000000001</v>
      </c>
      <c r="M18" s="348">
        <v>1942.5</v>
      </c>
      <c r="N18" s="348">
        <v>2467.5</v>
      </c>
      <c r="O18" s="348">
        <v>2192.5453193216917</v>
      </c>
      <c r="P18" s="350">
        <v>72995</v>
      </c>
    </row>
    <row r="19" spans="2:16" ht="13.5" customHeight="1" x14ac:dyDescent="0.15">
      <c r="B19" s="404"/>
      <c r="C19" s="403">
        <v>12</v>
      </c>
      <c r="D19" s="405"/>
      <c r="E19" s="348">
        <v>1050</v>
      </c>
      <c r="F19" s="348">
        <v>1260</v>
      </c>
      <c r="G19" s="348">
        <v>1110.1184103445157</v>
      </c>
      <c r="H19" s="348">
        <v>10339.4</v>
      </c>
      <c r="I19" s="348">
        <v>1417.5</v>
      </c>
      <c r="J19" s="348">
        <v>1942.5</v>
      </c>
      <c r="K19" s="348">
        <v>1637.97581146278</v>
      </c>
      <c r="L19" s="348">
        <v>32177.600000000002</v>
      </c>
      <c r="M19" s="348">
        <v>1890</v>
      </c>
      <c r="N19" s="348">
        <v>2520</v>
      </c>
      <c r="O19" s="348">
        <v>2175.9079528820562</v>
      </c>
      <c r="P19" s="350">
        <v>69384.100000000006</v>
      </c>
    </row>
    <row r="20" spans="2:16" ht="13.5" customHeight="1" x14ac:dyDescent="0.15">
      <c r="B20" s="404" t="s">
        <v>295</v>
      </c>
      <c r="C20" s="403">
        <v>1</v>
      </c>
      <c r="D20" s="405" t="s">
        <v>294</v>
      </c>
      <c r="E20" s="348">
        <v>945</v>
      </c>
      <c r="F20" s="348">
        <v>1260</v>
      </c>
      <c r="G20" s="350">
        <v>1064.2909595059807</v>
      </c>
      <c r="H20" s="348">
        <v>13530.599999999999</v>
      </c>
      <c r="I20" s="348">
        <v>1365</v>
      </c>
      <c r="J20" s="348">
        <v>2047.5</v>
      </c>
      <c r="K20" s="348">
        <v>1656.215010302742</v>
      </c>
      <c r="L20" s="348">
        <v>34021.399999999994</v>
      </c>
      <c r="M20" s="348">
        <v>1837.5</v>
      </c>
      <c r="N20" s="348">
        <v>2394</v>
      </c>
      <c r="O20" s="348">
        <v>2128.3091191501312</v>
      </c>
      <c r="P20" s="350">
        <v>84016.799999999988</v>
      </c>
    </row>
    <row r="21" spans="2:16" ht="13.5" customHeight="1" x14ac:dyDescent="0.15">
      <c r="B21" s="404"/>
      <c r="C21" s="403">
        <v>2</v>
      </c>
      <c r="D21" s="405"/>
      <c r="E21" s="348">
        <v>997.5</v>
      </c>
      <c r="F21" s="348">
        <v>1249.5</v>
      </c>
      <c r="G21" s="348">
        <v>1080.2371792781926</v>
      </c>
      <c r="H21" s="348">
        <v>10769.4</v>
      </c>
      <c r="I21" s="348">
        <v>1312.5</v>
      </c>
      <c r="J21" s="348">
        <v>1806</v>
      </c>
      <c r="K21" s="348">
        <v>1566.8463254726969</v>
      </c>
      <c r="L21" s="348">
        <v>19266.2</v>
      </c>
      <c r="M21" s="348">
        <v>1830.15</v>
      </c>
      <c r="N21" s="348">
        <v>2352</v>
      </c>
      <c r="O21" s="348">
        <v>2016.9380023143538</v>
      </c>
      <c r="P21" s="350">
        <v>55551.500000000007</v>
      </c>
    </row>
    <row r="22" spans="2:16" ht="13.5" customHeight="1" x14ac:dyDescent="0.15">
      <c r="B22" s="404"/>
      <c r="C22" s="403">
        <v>3</v>
      </c>
      <c r="D22" s="405"/>
      <c r="E22" s="348">
        <v>1029</v>
      </c>
      <c r="F22" s="348">
        <v>1186.5</v>
      </c>
      <c r="G22" s="348">
        <v>1090.5284724232772</v>
      </c>
      <c r="H22" s="348">
        <v>10963.900000000001</v>
      </c>
      <c r="I22" s="348">
        <v>1365</v>
      </c>
      <c r="J22" s="348">
        <v>1785</v>
      </c>
      <c r="K22" s="348">
        <v>1586.1852808801468</v>
      </c>
      <c r="L22" s="348">
        <v>20214.7</v>
      </c>
      <c r="M22" s="348">
        <v>1732.5</v>
      </c>
      <c r="N22" s="348">
        <v>2415</v>
      </c>
      <c r="O22" s="348">
        <v>2039.924780656168</v>
      </c>
      <c r="P22" s="350">
        <v>63814.200000000004</v>
      </c>
    </row>
    <row r="23" spans="2:16" ht="13.5" customHeight="1" x14ac:dyDescent="0.15">
      <c r="B23" s="408"/>
      <c r="C23" s="409">
        <v>4</v>
      </c>
      <c r="D23" s="410"/>
      <c r="E23" s="352">
        <v>997.5</v>
      </c>
      <c r="F23" s="352">
        <v>1365</v>
      </c>
      <c r="G23" s="352">
        <v>1112.2793435448577</v>
      </c>
      <c r="H23" s="352">
        <v>17970.100000000002</v>
      </c>
      <c r="I23" s="352">
        <v>1444.2750000000001</v>
      </c>
      <c r="J23" s="352">
        <v>1837.5</v>
      </c>
      <c r="K23" s="352">
        <v>1622.8167464114831</v>
      </c>
      <c r="L23" s="352">
        <v>23921.600000000002</v>
      </c>
      <c r="M23" s="352">
        <v>1680</v>
      </c>
      <c r="N23" s="352">
        <v>2352</v>
      </c>
      <c r="O23" s="352">
        <v>2106.3259981065421</v>
      </c>
      <c r="P23" s="353">
        <v>94952.8</v>
      </c>
    </row>
    <row r="24" spans="2:16" ht="13.5" customHeight="1" x14ac:dyDescent="0.15">
      <c r="B24" s="412"/>
      <c r="C24" s="413"/>
      <c r="D24" s="414"/>
      <c r="E24" s="348"/>
      <c r="F24" s="348"/>
      <c r="G24" s="348"/>
      <c r="H24" s="348"/>
      <c r="I24" s="348"/>
      <c r="J24" s="348"/>
      <c r="K24" s="348"/>
      <c r="L24" s="348"/>
      <c r="M24" s="348"/>
      <c r="N24" s="348"/>
      <c r="O24" s="348"/>
      <c r="P24" s="348"/>
    </row>
    <row r="25" spans="2:16" ht="13.5" customHeight="1" x14ac:dyDescent="0.15">
      <c r="B25" s="385"/>
      <c r="C25" s="413"/>
      <c r="D25" s="415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</row>
    <row r="26" spans="2:16" ht="13.5" customHeight="1" x14ac:dyDescent="0.15">
      <c r="B26" s="412" t="s">
        <v>123</v>
      </c>
      <c r="C26" s="413"/>
      <c r="D26" s="414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</row>
    <row r="27" spans="2:16" ht="13.5" customHeight="1" x14ac:dyDescent="0.15">
      <c r="B27" s="388">
        <v>41001</v>
      </c>
      <c r="C27" s="389"/>
      <c r="D27" s="390">
        <v>41005</v>
      </c>
      <c r="E27" s="348">
        <v>1050</v>
      </c>
      <c r="F27" s="348">
        <v>1260</v>
      </c>
      <c r="G27" s="348">
        <v>1139.2627513156119</v>
      </c>
      <c r="H27" s="348">
        <v>4630.6000000000004</v>
      </c>
      <c r="I27" s="348">
        <v>1444.2750000000001</v>
      </c>
      <c r="J27" s="348">
        <v>1837.5</v>
      </c>
      <c r="K27" s="348">
        <v>1661.2545113481337</v>
      </c>
      <c r="L27" s="348">
        <v>5803.9</v>
      </c>
      <c r="M27" s="348">
        <v>1680</v>
      </c>
      <c r="N27" s="348">
        <v>2352</v>
      </c>
      <c r="O27" s="348">
        <v>2100.7436326829111</v>
      </c>
      <c r="P27" s="348">
        <v>13031</v>
      </c>
    </row>
    <row r="28" spans="2:16" ht="13.5" customHeight="1" x14ac:dyDescent="0.15">
      <c r="B28" s="391" t="s">
        <v>124</v>
      </c>
      <c r="C28" s="392"/>
      <c r="D28" s="390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</row>
    <row r="29" spans="2:16" ht="13.5" customHeight="1" x14ac:dyDescent="0.15">
      <c r="B29" s="388">
        <v>41008</v>
      </c>
      <c r="C29" s="389"/>
      <c r="D29" s="390">
        <v>41012</v>
      </c>
      <c r="E29" s="348">
        <v>1050</v>
      </c>
      <c r="F29" s="348">
        <v>1365</v>
      </c>
      <c r="G29" s="348">
        <v>1134.2356685554494</v>
      </c>
      <c r="H29" s="348">
        <v>4090.3</v>
      </c>
      <c r="I29" s="348">
        <v>1470</v>
      </c>
      <c r="J29" s="348">
        <v>1837.5</v>
      </c>
      <c r="K29" s="348">
        <v>1671.2999868772147</v>
      </c>
      <c r="L29" s="348">
        <v>5318.2</v>
      </c>
      <c r="M29" s="348">
        <v>1764</v>
      </c>
      <c r="N29" s="348">
        <v>2352</v>
      </c>
      <c r="O29" s="348">
        <v>2109.3193150732377</v>
      </c>
      <c r="P29" s="348">
        <v>21984.7</v>
      </c>
    </row>
    <row r="30" spans="2:16" ht="13.5" customHeight="1" x14ac:dyDescent="0.15">
      <c r="B30" s="391" t="s">
        <v>125</v>
      </c>
      <c r="C30" s="392"/>
      <c r="D30" s="390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</row>
    <row r="31" spans="2:16" ht="13.5" customHeight="1" x14ac:dyDescent="0.15">
      <c r="B31" s="388">
        <v>41015</v>
      </c>
      <c r="C31" s="389"/>
      <c r="D31" s="390">
        <v>41019</v>
      </c>
      <c r="E31" s="254">
        <v>997.5</v>
      </c>
      <c r="F31" s="254">
        <v>1365</v>
      </c>
      <c r="G31" s="254">
        <v>1096.0182549890055</v>
      </c>
      <c r="H31" s="254">
        <v>4849.8999999999996</v>
      </c>
      <c r="I31" s="254">
        <v>1470</v>
      </c>
      <c r="J31" s="254">
        <v>1806</v>
      </c>
      <c r="K31" s="254">
        <v>1586.6921948787142</v>
      </c>
      <c r="L31" s="254">
        <v>5018.2</v>
      </c>
      <c r="M31" s="254">
        <v>1806</v>
      </c>
      <c r="N31" s="254">
        <v>2352</v>
      </c>
      <c r="O31" s="254">
        <v>2101.3336809448083</v>
      </c>
      <c r="P31" s="254">
        <v>32996.6</v>
      </c>
    </row>
    <row r="32" spans="2:16" ht="13.5" customHeight="1" x14ac:dyDescent="0.15">
      <c r="B32" s="391" t="s">
        <v>126</v>
      </c>
      <c r="C32" s="392"/>
      <c r="D32" s="390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</row>
    <row r="33" spans="2:16" ht="13.5" customHeight="1" x14ac:dyDescent="0.15">
      <c r="B33" s="388">
        <v>41022</v>
      </c>
      <c r="C33" s="389"/>
      <c r="D33" s="390">
        <v>41026</v>
      </c>
      <c r="E33" s="348">
        <v>997.5</v>
      </c>
      <c r="F33" s="348">
        <v>1365</v>
      </c>
      <c r="G33" s="348">
        <v>1101.122737700739</v>
      </c>
      <c r="H33" s="348">
        <v>4399.3</v>
      </c>
      <c r="I33" s="348">
        <v>1470</v>
      </c>
      <c r="J33" s="348">
        <v>1837.5</v>
      </c>
      <c r="K33" s="348">
        <v>1605.4825878371032</v>
      </c>
      <c r="L33" s="348">
        <v>7781.3</v>
      </c>
      <c r="M33" s="348">
        <v>1785</v>
      </c>
      <c r="N33" s="348">
        <v>2352</v>
      </c>
      <c r="O33" s="348">
        <v>2120.635206495193</v>
      </c>
      <c r="P33" s="348">
        <v>26940.5</v>
      </c>
    </row>
    <row r="34" spans="2:16" ht="13.5" customHeight="1" x14ac:dyDescent="0.15">
      <c r="B34" s="391" t="s">
        <v>127</v>
      </c>
      <c r="C34" s="392"/>
      <c r="D34" s="390"/>
      <c r="E34" s="348"/>
      <c r="F34" s="348"/>
      <c r="G34" s="348"/>
      <c r="H34" s="348"/>
      <c r="I34" s="348"/>
      <c r="J34" s="348"/>
      <c r="K34" s="348"/>
      <c r="L34" s="348"/>
      <c r="M34" s="348"/>
      <c r="N34" s="348"/>
      <c r="O34" s="348"/>
      <c r="P34" s="348"/>
    </row>
    <row r="35" spans="2:16" ht="13.5" customHeight="1" x14ac:dyDescent="0.15">
      <c r="B35" s="393"/>
      <c r="C35" s="394"/>
      <c r="D35" s="395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</row>
    <row r="36" spans="2:16" ht="3.75" customHeight="1" x14ac:dyDescent="0.15">
      <c r="B36" s="206"/>
      <c r="C36" s="225"/>
      <c r="D36" s="225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</row>
    <row r="37" spans="2:16" ht="13.5" customHeight="1" x14ac:dyDescent="0.15">
      <c r="B37" s="200"/>
      <c r="C37" s="418"/>
      <c r="D37" s="418"/>
    </row>
    <row r="38" spans="2:16" ht="13.5" customHeight="1" x14ac:dyDescent="0.15">
      <c r="B38" s="241"/>
      <c r="C38" s="418"/>
      <c r="D38" s="418"/>
      <c r="P38" s="349"/>
    </row>
    <row r="39" spans="2:16" ht="13.5" customHeight="1" x14ac:dyDescent="0.15">
      <c r="B39" s="241"/>
      <c r="C39" s="418"/>
      <c r="D39" s="418"/>
      <c r="P39" s="349"/>
    </row>
    <row r="40" spans="2:16" ht="13.5" customHeight="1" x14ac:dyDescent="0.15">
      <c r="B40" s="241"/>
      <c r="C40" s="418"/>
      <c r="D40" s="418"/>
      <c r="P40" s="349"/>
    </row>
    <row r="41" spans="2:16" ht="13.5" customHeight="1" x14ac:dyDescent="0.15">
      <c r="B41" s="200"/>
      <c r="C41" s="418"/>
      <c r="P41" s="349"/>
    </row>
    <row r="42" spans="2:16" ht="13.5" customHeight="1" x14ac:dyDescent="0.15">
      <c r="B42" s="200"/>
      <c r="C42" s="418"/>
      <c r="P42" s="349"/>
    </row>
    <row r="43" spans="2:16" ht="13.5" customHeight="1" x14ac:dyDescent="0.15">
      <c r="B43" s="200"/>
      <c r="C43" s="418"/>
      <c r="P43" s="349"/>
    </row>
    <row r="44" spans="2:16" x14ac:dyDescent="0.15">
      <c r="P44" s="199"/>
    </row>
    <row r="45" spans="2:16" x14ac:dyDescent="0.15">
      <c r="P45" s="199"/>
    </row>
    <row r="46" spans="2:16" x14ac:dyDescent="0.15">
      <c r="P46" s="199"/>
    </row>
  </sheetData>
  <phoneticPr fontId="6"/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2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26" ht="15" customHeight="1" x14ac:dyDescent="0.15">
      <c r="B1" s="364"/>
      <c r="C1" s="364"/>
      <c r="D1" s="364"/>
    </row>
    <row r="2" spans="2:26" ht="12.75" customHeight="1" x14ac:dyDescent="0.15">
      <c r="B2" s="157" t="str">
        <f>近交雑33!B2</f>
        <v>(4)交雑牛チルド「3」の品目別価格　（つづき）</v>
      </c>
      <c r="C2" s="333"/>
      <c r="D2" s="333"/>
      <c r="V2" s="156"/>
    </row>
    <row r="3" spans="2:26" ht="12.75" customHeight="1" x14ac:dyDescent="0.15">
      <c r="B3" s="333"/>
      <c r="C3" s="333"/>
      <c r="D3" s="333"/>
      <c r="T3" s="158" t="s">
        <v>142</v>
      </c>
      <c r="V3" s="156"/>
    </row>
    <row r="4" spans="2:26" ht="3.75" customHeight="1" x14ac:dyDescent="0.15">
      <c r="B4" s="173"/>
      <c r="C4" s="173"/>
      <c r="D4" s="173"/>
      <c r="E4" s="173"/>
      <c r="F4" s="156"/>
      <c r="I4" s="173"/>
      <c r="J4" s="156"/>
      <c r="M4" s="173"/>
      <c r="N4" s="173"/>
      <c r="O4" s="173"/>
      <c r="P4" s="173"/>
      <c r="Q4" s="173"/>
      <c r="R4" s="173"/>
      <c r="S4" s="173"/>
      <c r="T4" s="173"/>
      <c r="V4" s="156"/>
    </row>
    <row r="5" spans="2:26" ht="13.5" customHeight="1" x14ac:dyDescent="0.15">
      <c r="B5" s="159"/>
      <c r="C5" s="340" t="s">
        <v>255</v>
      </c>
      <c r="D5" s="339"/>
      <c r="E5" s="340" t="s">
        <v>296</v>
      </c>
      <c r="F5" s="341"/>
      <c r="G5" s="341"/>
      <c r="H5" s="342"/>
      <c r="I5" s="340" t="s">
        <v>305</v>
      </c>
      <c r="J5" s="341"/>
      <c r="K5" s="341"/>
      <c r="L5" s="342"/>
      <c r="M5" s="340" t="s">
        <v>297</v>
      </c>
      <c r="N5" s="341"/>
      <c r="O5" s="341"/>
      <c r="P5" s="342"/>
      <c r="Q5" s="340" t="s">
        <v>298</v>
      </c>
      <c r="R5" s="341"/>
      <c r="S5" s="341"/>
      <c r="T5" s="342"/>
      <c r="U5" s="156"/>
      <c r="V5" s="177"/>
      <c r="W5" s="177"/>
      <c r="X5" s="177"/>
      <c r="Y5" s="177"/>
      <c r="Z5" s="177"/>
    </row>
    <row r="6" spans="2:26" ht="13.5" customHeight="1" x14ac:dyDescent="0.15">
      <c r="B6" s="343" t="s">
        <v>258</v>
      </c>
      <c r="C6" s="368"/>
      <c r="D6" s="369"/>
      <c r="E6" s="169" t="s">
        <v>92</v>
      </c>
      <c r="F6" s="170" t="s">
        <v>93</v>
      </c>
      <c r="G6" s="171" t="s">
        <v>94</v>
      </c>
      <c r="H6" s="170" t="s">
        <v>95</v>
      </c>
      <c r="I6" s="169" t="s">
        <v>274</v>
      </c>
      <c r="J6" s="170" t="s">
        <v>170</v>
      </c>
      <c r="K6" s="171" t="s">
        <v>275</v>
      </c>
      <c r="L6" s="170" t="s">
        <v>95</v>
      </c>
      <c r="M6" s="169" t="s">
        <v>92</v>
      </c>
      <c r="N6" s="170" t="s">
        <v>93</v>
      </c>
      <c r="O6" s="171" t="s">
        <v>94</v>
      </c>
      <c r="P6" s="170" t="s">
        <v>95</v>
      </c>
      <c r="Q6" s="169" t="s">
        <v>92</v>
      </c>
      <c r="R6" s="170" t="s">
        <v>93</v>
      </c>
      <c r="S6" s="171" t="s">
        <v>94</v>
      </c>
      <c r="T6" s="170" t="s">
        <v>95</v>
      </c>
      <c r="U6" s="156"/>
      <c r="V6" s="177"/>
      <c r="W6" s="177"/>
      <c r="X6" s="177"/>
      <c r="Y6" s="177"/>
      <c r="Z6" s="177"/>
    </row>
    <row r="7" spans="2:26" ht="13.5" customHeight="1" x14ac:dyDescent="0.15">
      <c r="B7" s="172"/>
      <c r="C7" s="173"/>
      <c r="D7" s="173"/>
      <c r="E7" s="174"/>
      <c r="F7" s="175"/>
      <c r="G7" s="176" t="s">
        <v>96</v>
      </c>
      <c r="H7" s="175"/>
      <c r="I7" s="174"/>
      <c r="J7" s="175"/>
      <c r="K7" s="176" t="s">
        <v>276</v>
      </c>
      <c r="L7" s="175"/>
      <c r="M7" s="174"/>
      <c r="N7" s="175"/>
      <c r="O7" s="176" t="s">
        <v>96</v>
      </c>
      <c r="P7" s="175"/>
      <c r="Q7" s="174"/>
      <c r="R7" s="175"/>
      <c r="S7" s="176" t="s">
        <v>96</v>
      </c>
      <c r="T7" s="175"/>
      <c r="U7" s="156"/>
      <c r="V7" s="177"/>
      <c r="W7" s="177"/>
      <c r="X7" s="177"/>
      <c r="Y7" s="177"/>
      <c r="Z7" s="177"/>
    </row>
    <row r="8" spans="2:26" s="198" customFormat="1" ht="13.5" customHeight="1" x14ac:dyDescent="0.15">
      <c r="B8" s="181" t="s">
        <v>0</v>
      </c>
      <c r="C8" s="334">
        <v>20</v>
      </c>
      <c r="D8" s="157" t="s">
        <v>1</v>
      </c>
      <c r="E8" s="257" t="s">
        <v>263</v>
      </c>
      <c r="F8" s="360" t="s">
        <v>263</v>
      </c>
      <c r="G8" s="257" t="s">
        <v>263</v>
      </c>
      <c r="H8" s="258" t="s">
        <v>263</v>
      </c>
      <c r="I8" s="257" t="s">
        <v>263</v>
      </c>
      <c r="J8" s="360" t="s">
        <v>263</v>
      </c>
      <c r="K8" s="257" t="s">
        <v>263</v>
      </c>
      <c r="L8" s="350">
        <v>7945</v>
      </c>
      <c r="M8" s="348">
        <v>2730</v>
      </c>
      <c r="N8" s="349">
        <v>4599</v>
      </c>
      <c r="O8" s="348">
        <v>3439</v>
      </c>
      <c r="P8" s="350">
        <v>31777</v>
      </c>
      <c r="Q8" s="348">
        <v>3780</v>
      </c>
      <c r="R8" s="349">
        <v>5460</v>
      </c>
      <c r="S8" s="348">
        <v>4585</v>
      </c>
      <c r="T8" s="350">
        <v>39193</v>
      </c>
      <c r="U8" s="156"/>
      <c r="V8" s="177"/>
      <c r="W8" s="177"/>
      <c r="X8" s="177"/>
      <c r="Y8" s="177"/>
      <c r="Z8" s="177"/>
    </row>
    <row r="9" spans="2:26" s="198" customFormat="1" ht="13.5" customHeight="1" x14ac:dyDescent="0.15">
      <c r="B9" s="181"/>
      <c r="C9" s="334">
        <v>21</v>
      </c>
      <c r="D9" s="156"/>
      <c r="E9" s="257" t="s">
        <v>263</v>
      </c>
      <c r="F9" s="360" t="s">
        <v>263</v>
      </c>
      <c r="G9" s="257" t="s">
        <v>263</v>
      </c>
      <c r="H9" s="350">
        <v>79</v>
      </c>
      <c r="I9" s="257" t="s">
        <v>263</v>
      </c>
      <c r="J9" s="360" t="s">
        <v>263</v>
      </c>
      <c r="K9" s="257" t="s">
        <v>263</v>
      </c>
      <c r="L9" s="350">
        <v>4041</v>
      </c>
      <c r="M9" s="348">
        <v>2520</v>
      </c>
      <c r="N9" s="349">
        <v>4200</v>
      </c>
      <c r="O9" s="348">
        <v>3039</v>
      </c>
      <c r="P9" s="350">
        <v>35400</v>
      </c>
      <c r="Q9" s="348">
        <v>3675</v>
      </c>
      <c r="R9" s="349">
        <v>4830</v>
      </c>
      <c r="S9" s="348">
        <v>4132</v>
      </c>
      <c r="T9" s="350">
        <v>51378</v>
      </c>
      <c r="U9" s="156"/>
      <c r="V9" s="177"/>
      <c r="W9" s="177"/>
      <c r="X9" s="177"/>
      <c r="Y9" s="177"/>
      <c r="Z9" s="177"/>
    </row>
    <row r="10" spans="2:26" s="198" customFormat="1" ht="13.5" customHeight="1" x14ac:dyDescent="0.15">
      <c r="B10" s="181"/>
      <c r="C10" s="334">
        <v>22</v>
      </c>
      <c r="D10" s="184"/>
      <c r="E10" s="257" t="s">
        <v>263</v>
      </c>
      <c r="F10" s="257" t="s">
        <v>263</v>
      </c>
      <c r="G10" s="257" t="s">
        <v>263</v>
      </c>
      <c r="H10" s="257" t="s">
        <v>263</v>
      </c>
      <c r="I10" s="257" t="s">
        <v>263</v>
      </c>
      <c r="J10" s="257" t="s">
        <v>263</v>
      </c>
      <c r="K10" s="257" t="s">
        <v>263</v>
      </c>
      <c r="L10" s="348">
        <v>2165</v>
      </c>
      <c r="M10" s="348">
        <v>2520</v>
      </c>
      <c r="N10" s="348">
        <v>3990</v>
      </c>
      <c r="O10" s="348">
        <v>3134</v>
      </c>
      <c r="P10" s="348">
        <v>30481</v>
      </c>
      <c r="Q10" s="348">
        <v>3465</v>
      </c>
      <c r="R10" s="348">
        <v>4725</v>
      </c>
      <c r="S10" s="348">
        <v>4033</v>
      </c>
      <c r="T10" s="350">
        <v>45996</v>
      </c>
      <c r="U10" s="156"/>
      <c r="V10" s="349"/>
      <c r="W10" s="156"/>
      <c r="X10" s="156"/>
      <c r="Y10" s="156"/>
      <c r="Z10" s="199"/>
    </row>
    <row r="11" spans="2:26" s="198" customFormat="1" ht="13.5" customHeight="1" x14ac:dyDescent="0.15">
      <c r="B11" s="351"/>
      <c r="C11" s="311">
        <v>23</v>
      </c>
      <c r="D11" s="185"/>
      <c r="E11" s="259" t="s">
        <v>263</v>
      </c>
      <c r="F11" s="259" t="s">
        <v>263</v>
      </c>
      <c r="G11" s="259" t="s">
        <v>263</v>
      </c>
      <c r="H11" s="259" t="s">
        <v>263</v>
      </c>
      <c r="I11" s="186">
        <v>3686.55</v>
      </c>
      <c r="J11" s="186">
        <v>4466.7</v>
      </c>
      <c r="K11" s="186">
        <v>4031.4419343901</v>
      </c>
      <c r="L11" s="186">
        <v>2431.3000000000002</v>
      </c>
      <c r="M11" s="186">
        <v>2625</v>
      </c>
      <c r="N11" s="186">
        <v>3885</v>
      </c>
      <c r="O11" s="186">
        <v>3167.9940652524015</v>
      </c>
      <c r="P11" s="186">
        <v>34309.199999999997</v>
      </c>
      <c r="Q11" s="186">
        <v>3465</v>
      </c>
      <c r="R11" s="186">
        <v>4725</v>
      </c>
      <c r="S11" s="186">
        <v>3975.8415911762677</v>
      </c>
      <c r="T11" s="187">
        <v>38928.800000000003</v>
      </c>
      <c r="U11" s="156"/>
      <c r="V11" s="177"/>
      <c r="W11" s="177"/>
      <c r="X11" s="177"/>
      <c r="Y11" s="177"/>
      <c r="Z11" s="177"/>
    </row>
    <row r="12" spans="2:26" s="198" customFormat="1" ht="13.5" customHeight="1" x14ac:dyDescent="0.15">
      <c r="B12" s="181" t="s">
        <v>293</v>
      </c>
      <c r="C12" s="156">
        <v>4</v>
      </c>
      <c r="D12" s="184" t="s">
        <v>294</v>
      </c>
      <c r="E12" s="257">
        <v>0</v>
      </c>
      <c r="F12" s="257">
        <v>0</v>
      </c>
      <c r="G12" s="257">
        <v>0</v>
      </c>
      <c r="H12" s="257">
        <v>0</v>
      </c>
      <c r="I12" s="257">
        <v>3686.55</v>
      </c>
      <c r="J12" s="257">
        <v>4466.7</v>
      </c>
      <c r="K12" s="257">
        <v>4281.198611455492</v>
      </c>
      <c r="L12" s="348">
        <v>478.2</v>
      </c>
      <c r="M12" s="348">
        <v>2730</v>
      </c>
      <c r="N12" s="348">
        <v>3570</v>
      </c>
      <c r="O12" s="348">
        <v>3104.2257462686562</v>
      </c>
      <c r="P12" s="348">
        <v>3399.8</v>
      </c>
      <c r="Q12" s="348">
        <v>3675</v>
      </c>
      <c r="R12" s="348">
        <v>4565.4000000000005</v>
      </c>
      <c r="S12" s="348">
        <v>4114.1308690673122</v>
      </c>
      <c r="T12" s="350">
        <v>4969.8</v>
      </c>
      <c r="U12" s="199"/>
      <c r="V12" s="199"/>
      <c r="W12" s="199"/>
      <c r="X12" s="199"/>
      <c r="Y12" s="199"/>
      <c r="Z12" s="199"/>
    </row>
    <row r="13" spans="2:26" s="198" customFormat="1" ht="13.5" customHeight="1" x14ac:dyDescent="0.15">
      <c r="B13" s="181"/>
      <c r="C13" s="156">
        <v>5</v>
      </c>
      <c r="D13" s="184"/>
      <c r="E13" s="257">
        <v>0</v>
      </c>
      <c r="F13" s="257">
        <v>0</v>
      </c>
      <c r="G13" s="257">
        <v>0</v>
      </c>
      <c r="H13" s="257">
        <v>0</v>
      </c>
      <c r="I13" s="257">
        <v>3932.25</v>
      </c>
      <c r="J13" s="257">
        <v>4405.8</v>
      </c>
      <c r="K13" s="257">
        <v>4154.0098619329392</v>
      </c>
      <c r="L13" s="348">
        <v>248.8</v>
      </c>
      <c r="M13" s="348">
        <v>2730</v>
      </c>
      <c r="N13" s="348">
        <v>3570</v>
      </c>
      <c r="O13" s="348">
        <v>2927.7741796200362</v>
      </c>
      <c r="P13" s="348">
        <v>3028.6</v>
      </c>
      <c r="Q13" s="348">
        <v>3675</v>
      </c>
      <c r="R13" s="348">
        <v>4620</v>
      </c>
      <c r="S13" s="348">
        <v>4137.9453320019975</v>
      </c>
      <c r="T13" s="350">
        <v>4530</v>
      </c>
      <c r="U13" s="199"/>
      <c r="V13" s="199"/>
      <c r="W13" s="199"/>
      <c r="X13" s="199"/>
    </row>
    <row r="14" spans="2:26" s="198" customFormat="1" ht="13.5" customHeight="1" x14ac:dyDescent="0.15">
      <c r="B14" s="181"/>
      <c r="C14" s="156">
        <v>6</v>
      </c>
      <c r="D14" s="184"/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348">
        <v>0</v>
      </c>
      <c r="M14" s="348">
        <v>2730</v>
      </c>
      <c r="N14" s="348">
        <v>3864</v>
      </c>
      <c r="O14" s="348">
        <v>3303.0249370277074</v>
      </c>
      <c r="P14" s="348">
        <v>3571.2</v>
      </c>
      <c r="Q14" s="348">
        <v>3622.5</v>
      </c>
      <c r="R14" s="348">
        <v>4620</v>
      </c>
      <c r="S14" s="348">
        <v>3952.8860435339316</v>
      </c>
      <c r="T14" s="350">
        <v>5028.3</v>
      </c>
      <c r="U14" s="199"/>
      <c r="V14" s="199"/>
      <c r="W14" s="199"/>
      <c r="X14" s="199"/>
    </row>
    <row r="15" spans="2:26" s="198" customFormat="1" ht="13.5" customHeight="1" x14ac:dyDescent="0.15">
      <c r="B15" s="181"/>
      <c r="C15" s="156">
        <v>7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348">
        <v>10.1</v>
      </c>
      <c r="M15" s="348">
        <v>2625</v>
      </c>
      <c r="N15" s="348">
        <v>3465</v>
      </c>
      <c r="O15" s="348">
        <v>2951.3827751196177</v>
      </c>
      <c r="P15" s="348">
        <v>3430.3</v>
      </c>
      <c r="Q15" s="348">
        <v>3465</v>
      </c>
      <c r="R15" s="348">
        <v>4200</v>
      </c>
      <c r="S15" s="350">
        <v>3748.3255118319603</v>
      </c>
      <c r="T15" s="350">
        <v>3402.1</v>
      </c>
      <c r="U15" s="199"/>
      <c r="V15" s="199"/>
      <c r="W15" s="199"/>
      <c r="X15" s="199"/>
    </row>
    <row r="16" spans="2:26" s="198" customFormat="1" ht="13.5" customHeight="1" x14ac:dyDescent="0.15">
      <c r="B16" s="181"/>
      <c r="C16" s="156">
        <v>8</v>
      </c>
      <c r="D16" s="184"/>
      <c r="E16" s="257">
        <v>0</v>
      </c>
      <c r="F16" s="257">
        <v>0</v>
      </c>
      <c r="G16" s="257">
        <v>0</v>
      </c>
      <c r="H16" s="257">
        <v>0</v>
      </c>
      <c r="I16" s="258">
        <v>0</v>
      </c>
      <c r="J16" s="257">
        <v>0</v>
      </c>
      <c r="K16" s="257">
        <v>0</v>
      </c>
      <c r="L16" s="348">
        <v>0</v>
      </c>
      <c r="M16" s="348">
        <v>2625</v>
      </c>
      <c r="N16" s="348">
        <v>3150</v>
      </c>
      <c r="O16" s="348">
        <v>2850.8025700934581</v>
      </c>
      <c r="P16" s="348">
        <v>3582.3</v>
      </c>
      <c r="Q16" s="348">
        <v>3465</v>
      </c>
      <c r="R16" s="348">
        <v>3971.1000000000004</v>
      </c>
      <c r="S16" s="348">
        <v>3675.015587885985</v>
      </c>
      <c r="T16" s="350">
        <v>2803.7</v>
      </c>
      <c r="U16" s="199"/>
      <c r="V16" s="199"/>
      <c r="W16" s="199"/>
      <c r="X16" s="199"/>
    </row>
    <row r="17" spans="2:24" s="198" customFormat="1" ht="13.5" customHeight="1" x14ac:dyDescent="0.15">
      <c r="B17" s="181"/>
      <c r="C17" s="156">
        <v>9</v>
      </c>
      <c r="D17" s="184"/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348">
        <v>0</v>
      </c>
      <c r="M17" s="348">
        <v>2625</v>
      </c>
      <c r="N17" s="348">
        <v>3307.5</v>
      </c>
      <c r="O17" s="348">
        <v>2856.6283924843428</v>
      </c>
      <c r="P17" s="348">
        <v>2131.6</v>
      </c>
      <c r="Q17" s="348">
        <v>3465</v>
      </c>
      <c r="R17" s="348">
        <v>3937.5</v>
      </c>
      <c r="S17" s="348">
        <v>3698.8020789138732</v>
      </c>
      <c r="T17" s="350">
        <v>2125.5</v>
      </c>
      <c r="U17" s="199"/>
      <c r="V17" s="199"/>
      <c r="W17" s="199"/>
      <c r="X17" s="199"/>
    </row>
    <row r="18" spans="2:24" s="198" customFormat="1" ht="13.5" customHeight="1" x14ac:dyDescent="0.15">
      <c r="B18" s="181"/>
      <c r="C18" s="156">
        <v>10</v>
      </c>
      <c r="D18" s="184"/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348">
        <v>0</v>
      </c>
      <c r="M18" s="348">
        <v>2940</v>
      </c>
      <c r="N18" s="348">
        <v>3465</v>
      </c>
      <c r="O18" s="348">
        <v>3213.6692999182783</v>
      </c>
      <c r="P18" s="348">
        <v>2365.1999999999998</v>
      </c>
      <c r="Q18" s="348">
        <v>3675</v>
      </c>
      <c r="R18" s="348">
        <v>4200</v>
      </c>
      <c r="S18" s="348">
        <v>3975.4842995169079</v>
      </c>
      <c r="T18" s="350">
        <v>2405.1999999999998</v>
      </c>
      <c r="U18" s="199"/>
      <c r="V18" s="199"/>
      <c r="W18" s="199"/>
      <c r="X18" s="199"/>
    </row>
    <row r="19" spans="2:24" s="198" customFormat="1" ht="13.5" customHeight="1" x14ac:dyDescent="0.15">
      <c r="B19" s="181"/>
      <c r="C19" s="156">
        <v>11</v>
      </c>
      <c r="D19" s="184"/>
      <c r="E19" s="257">
        <v>0</v>
      </c>
      <c r="F19" s="257">
        <v>0</v>
      </c>
      <c r="G19" s="258">
        <v>0</v>
      </c>
      <c r="H19" s="257">
        <v>0</v>
      </c>
      <c r="I19" s="257">
        <v>0</v>
      </c>
      <c r="J19" s="257">
        <v>0</v>
      </c>
      <c r="K19" s="257">
        <v>0</v>
      </c>
      <c r="L19" s="348">
        <v>0</v>
      </c>
      <c r="M19" s="348">
        <v>3045</v>
      </c>
      <c r="N19" s="348">
        <v>3570</v>
      </c>
      <c r="O19" s="348">
        <v>3435.0301932367156</v>
      </c>
      <c r="P19" s="348">
        <v>1472</v>
      </c>
      <c r="Q19" s="348">
        <v>3780</v>
      </c>
      <c r="R19" s="348">
        <v>4515</v>
      </c>
      <c r="S19" s="348">
        <v>4104.9314329738063</v>
      </c>
      <c r="T19" s="350">
        <v>1970.6</v>
      </c>
      <c r="U19" s="219"/>
      <c r="V19" s="199"/>
      <c r="W19" s="199"/>
      <c r="X19" s="199"/>
    </row>
    <row r="20" spans="2:24" s="198" customFormat="1" ht="13.5" customHeight="1" x14ac:dyDescent="0.15">
      <c r="B20" s="181"/>
      <c r="C20" s="156">
        <v>12</v>
      </c>
      <c r="D20" s="184"/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348">
        <v>0</v>
      </c>
      <c r="M20" s="348">
        <v>2940</v>
      </c>
      <c r="N20" s="348">
        <v>3675</v>
      </c>
      <c r="O20" s="348">
        <v>3214.1240148861648</v>
      </c>
      <c r="P20" s="348">
        <v>3328.5</v>
      </c>
      <c r="Q20" s="348">
        <v>3675</v>
      </c>
      <c r="R20" s="348">
        <v>4725</v>
      </c>
      <c r="S20" s="348">
        <v>4276.3417021276591</v>
      </c>
      <c r="T20" s="350">
        <v>3023.4</v>
      </c>
      <c r="U20" s="199"/>
      <c r="V20" s="199"/>
      <c r="W20" s="199"/>
      <c r="X20" s="199"/>
    </row>
    <row r="21" spans="2:24" s="198" customFormat="1" ht="13.5" customHeight="1" x14ac:dyDescent="0.15">
      <c r="B21" s="181" t="s">
        <v>295</v>
      </c>
      <c r="C21" s="156">
        <v>1</v>
      </c>
      <c r="D21" s="184" t="s">
        <v>294</v>
      </c>
      <c r="E21" s="257">
        <v>0</v>
      </c>
      <c r="F21" s="257">
        <v>0</v>
      </c>
      <c r="G21" s="257">
        <v>0</v>
      </c>
      <c r="H21" s="257">
        <v>0</v>
      </c>
      <c r="I21" s="257">
        <v>0</v>
      </c>
      <c r="J21" s="257">
        <v>0</v>
      </c>
      <c r="K21" s="257">
        <v>0</v>
      </c>
      <c r="L21" s="348">
        <v>0</v>
      </c>
      <c r="M21" s="348">
        <v>0</v>
      </c>
      <c r="N21" s="348">
        <v>0</v>
      </c>
      <c r="O21" s="348">
        <v>0</v>
      </c>
      <c r="P21" s="348">
        <v>1939.6</v>
      </c>
      <c r="Q21" s="348">
        <v>0</v>
      </c>
      <c r="R21" s="348">
        <v>0</v>
      </c>
      <c r="S21" s="348">
        <v>0</v>
      </c>
      <c r="T21" s="350">
        <v>2204.4</v>
      </c>
      <c r="U21" s="199"/>
      <c r="V21" s="199"/>
      <c r="W21" s="199"/>
      <c r="X21" s="199"/>
    </row>
    <row r="22" spans="2:24" s="198" customFormat="1" ht="13.5" customHeight="1" x14ac:dyDescent="0.15">
      <c r="B22" s="181"/>
      <c r="C22" s="156">
        <v>2</v>
      </c>
      <c r="D22" s="184"/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348">
        <v>0</v>
      </c>
      <c r="M22" s="348">
        <v>2730</v>
      </c>
      <c r="N22" s="348">
        <v>3832.5</v>
      </c>
      <c r="O22" s="348">
        <v>3292.3031483790523</v>
      </c>
      <c r="P22" s="348">
        <v>2120.1</v>
      </c>
      <c r="Q22" s="348">
        <v>3515.4</v>
      </c>
      <c r="R22" s="348">
        <v>4725</v>
      </c>
      <c r="S22" s="348">
        <v>3982.4394347240918</v>
      </c>
      <c r="T22" s="350">
        <v>2840.4</v>
      </c>
      <c r="U22" s="199"/>
      <c r="V22" s="199"/>
      <c r="W22" s="199"/>
      <c r="X22" s="199"/>
    </row>
    <row r="23" spans="2:24" s="198" customFormat="1" ht="13.5" customHeight="1" x14ac:dyDescent="0.15">
      <c r="B23" s="181"/>
      <c r="C23" s="156">
        <v>3</v>
      </c>
      <c r="D23" s="184"/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348">
        <v>0</v>
      </c>
      <c r="M23" s="348">
        <v>2730</v>
      </c>
      <c r="N23" s="348">
        <v>3780</v>
      </c>
      <c r="O23" s="348">
        <v>3245.5801815431164</v>
      </c>
      <c r="P23" s="348">
        <v>2974.6</v>
      </c>
      <c r="Q23" s="348">
        <v>3570</v>
      </c>
      <c r="R23" s="348">
        <v>5040</v>
      </c>
      <c r="S23" s="348">
        <v>4010.2527027027027</v>
      </c>
      <c r="T23" s="350">
        <v>2943.7</v>
      </c>
      <c r="U23" s="199"/>
      <c r="V23" s="199"/>
      <c r="W23" s="199"/>
      <c r="X23" s="199"/>
    </row>
    <row r="24" spans="2:24" s="198" customFormat="1" ht="13.5" customHeight="1" x14ac:dyDescent="0.15">
      <c r="B24" s="351"/>
      <c r="C24" s="173">
        <v>4</v>
      </c>
      <c r="D24" s="185"/>
      <c r="E24" s="259">
        <v>0</v>
      </c>
      <c r="F24" s="259">
        <v>0</v>
      </c>
      <c r="G24" s="259">
        <v>0</v>
      </c>
      <c r="H24" s="259">
        <v>0</v>
      </c>
      <c r="I24" s="259">
        <v>3700.2000000000003</v>
      </c>
      <c r="J24" s="259">
        <v>3700.2000000000003</v>
      </c>
      <c r="K24" s="259">
        <v>3699.9859002169196</v>
      </c>
      <c r="L24" s="352">
        <v>2115.1</v>
      </c>
      <c r="M24" s="352">
        <v>2625</v>
      </c>
      <c r="N24" s="352">
        <v>3570</v>
      </c>
      <c r="O24" s="352">
        <v>3097.4136464322728</v>
      </c>
      <c r="P24" s="352">
        <v>9759.2000000000007</v>
      </c>
      <c r="Q24" s="352">
        <v>3570</v>
      </c>
      <c r="R24" s="352">
        <v>5040</v>
      </c>
      <c r="S24" s="352">
        <v>3953.110772784542</v>
      </c>
      <c r="T24" s="353">
        <v>9348.1</v>
      </c>
      <c r="U24" s="199"/>
      <c r="V24" s="199"/>
      <c r="W24" s="199"/>
      <c r="X24" s="199"/>
    </row>
    <row r="26" spans="2:24" x14ac:dyDescent="0.15">
      <c r="T26" s="349"/>
    </row>
    <row r="27" spans="2:24" x14ac:dyDescent="0.15">
      <c r="T27" s="349"/>
    </row>
    <row r="28" spans="2:24" x14ac:dyDescent="0.15">
      <c r="T28" s="349"/>
    </row>
    <row r="29" spans="2:24" x14ac:dyDescent="0.15">
      <c r="T29" s="156"/>
    </row>
    <row r="30" spans="2:24" x14ac:dyDescent="0.15">
      <c r="T30" s="156"/>
    </row>
    <row r="31" spans="2:24" x14ac:dyDescent="0.15">
      <c r="T31" s="156"/>
    </row>
    <row r="32" spans="2:24" x14ac:dyDescent="0.15">
      <c r="T32" s="156"/>
    </row>
  </sheetData>
  <phoneticPr fontId="6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0"/>
  <sheetViews>
    <sheetView zoomScale="75" workbookViewId="0"/>
  </sheetViews>
  <sheetFormatPr defaultColWidth="7.5" defaultRowHeight="12" x14ac:dyDescent="0.15"/>
  <cols>
    <col min="1" max="1" width="1" style="289" customWidth="1"/>
    <col min="2" max="2" width="4.125" style="289" customWidth="1"/>
    <col min="3" max="4" width="2.5" style="289" customWidth="1"/>
    <col min="5" max="7" width="7.625" style="289" customWidth="1"/>
    <col min="8" max="8" width="9.125" style="289" customWidth="1"/>
    <col min="9" max="11" width="7.625" style="289" customWidth="1"/>
    <col min="12" max="12" width="9.125" style="289" customWidth="1"/>
    <col min="13" max="15" width="7.625" style="289" customWidth="1"/>
    <col min="16" max="16" width="9.125" style="289" customWidth="1"/>
    <col min="17" max="19" width="7.625" style="289" customWidth="1"/>
    <col min="20" max="20" width="9.125" style="289" customWidth="1"/>
    <col min="21" max="16384" width="7.5" style="289"/>
  </cols>
  <sheetData>
    <row r="1" spans="2:21" ht="15" customHeight="1" x14ac:dyDescent="0.15">
      <c r="B1" s="421"/>
      <c r="C1" s="421"/>
      <c r="D1" s="421"/>
    </row>
    <row r="2" spans="2:21" ht="12.75" customHeight="1" x14ac:dyDescent="0.15">
      <c r="B2" s="289" t="s">
        <v>163</v>
      </c>
      <c r="C2" s="422"/>
      <c r="D2" s="422"/>
    </row>
    <row r="3" spans="2:21" ht="12.75" customHeight="1" x14ac:dyDescent="0.15">
      <c r="B3" s="422"/>
      <c r="C3" s="422"/>
      <c r="D3" s="422"/>
      <c r="P3" s="423"/>
      <c r="T3" s="423" t="s">
        <v>84</v>
      </c>
    </row>
    <row r="4" spans="2:21" ht="3.75" customHeight="1" x14ac:dyDescent="0.15"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  <c r="M4" s="424"/>
      <c r="N4" s="424"/>
      <c r="O4" s="424"/>
      <c r="P4" s="424"/>
      <c r="Q4" s="424"/>
      <c r="R4" s="424"/>
      <c r="S4" s="424"/>
      <c r="T4" s="424"/>
    </row>
    <row r="5" spans="2:21" ht="14.25" customHeight="1" x14ac:dyDescent="0.15">
      <c r="B5" s="425"/>
      <c r="C5" s="426" t="s">
        <v>306</v>
      </c>
      <c r="D5" s="427"/>
      <c r="E5" s="428">
        <v>4</v>
      </c>
      <c r="F5" s="429"/>
      <c r="G5" s="429"/>
      <c r="H5" s="430"/>
      <c r="I5" s="428">
        <v>3</v>
      </c>
      <c r="J5" s="429"/>
      <c r="K5" s="429"/>
      <c r="L5" s="430"/>
      <c r="M5" s="428">
        <v>2</v>
      </c>
      <c r="N5" s="429"/>
      <c r="O5" s="429"/>
      <c r="P5" s="430"/>
      <c r="Q5" s="428">
        <v>3</v>
      </c>
      <c r="R5" s="429"/>
      <c r="S5" s="429"/>
      <c r="T5" s="430"/>
    </row>
    <row r="6" spans="2:21" ht="14.25" customHeight="1" x14ac:dyDescent="0.15">
      <c r="B6" s="431"/>
      <c r="C6" s="426" t="s">
        <v>307</v>
      </c>
      <c r="D6" s="427"/>
      <c r="E6" s="428" t="s">
        <v>167</v>
      </c>
      <c r="F6" s="429"/>
      <c r="G6" s="429"/>
      <c r="H6" s="430"/>
      <c r="I6" s="428" t="s">
        <v>167</v>
      </c>
      <c r="J6" s="429"/>
      <c r="K6" s="429"/>
      <c r="L6" s="430"/>
      <c r="M6" s="428" t="s">
        <v>308</v>
      </c>
      <c r="N6" s="429"/>
      <c r="O6" s="429"/>
      <c r="P6" s="430"/>
      <c r="Q6" s="428" t="s">
        <v>169</v>
      </c>
      <c r="R6" s="429"/>
      <c r="S6" s="429"/>
      <c r="T6" s="430"/>
    </row>
    <row r="7" spans="2:21" ht="14.25" customHeight="1" x14ac:dyDescent="0.15">
      <c r="B7" s="354" t="s">
        <v>258</v>
      </c>
      <c r="C7" s="432"/>
      <c r="D7" s="339"/>
      <c r="E7" s="433" t="s">
        <v>274</v>
      </c>
      <c r="F7" s="433" t="s">
        <v>170</v>
      </c>
      <c r="G7" s="434" t="s">
        <v>171</v>
      </c>
      <c r="H7" s="433" t="s">
        <v>95</v>
      </c>
      <c r="I7" s="433" t="s">
        <v>274</v>
      </c>
      <c r="J7" s="433" t="s">
        <v>170</v>
      </c>
      <c r="K7" s="434" t="s">
        <v>171</v>
      </c>
      <c r="L7" s="433" t="s">
        <v>95</v>
      </c>
      <c r="M7" s="433" t="s">
        <v>274</v>
      </c>
      <c r="N7" s="433" t="s">
        <v>170</v>
      </c>
      <c r="O7" s="434" t="s">
        <v>171</v>
      </c>
      <c r="P7" s="433" t="s">
        <v>95</v>
      </c>
      <c r="Q7" s="433" t="s">
        <v>274</v>
      </c>
      <c r="R7" s="433" t="s">
        <v>170</v>
      </c>
      <c r="S7" s="434" t="s">
        <v>171</v>
      </c>
      <c r="T7" s="433" t="s">
        <v>95</v>
      </c>
    </row>
    <row r="8" spans="2:21" ht="14.25" customHeight="1" x14ac:dyDescent="0.15">
      <c r="B8" s="346" t="s">
        <v>0</v>
      </c>
      <c r="C8" s="435">
        <v>19</v>
      </c>
      <c r="D8" s="178" t="s">
        <v>1</v>
      </c>
      <c r="E8" s="436">
        <v>2940</v>
      </c>
      <c r="F8" s="436">
        <v>3833</v>
      </c>
      <c r="G8" s="436">
        <v>3312</v>
      </c>
      <c r="H8" s="436">
        <v>832060</v>
      </c>
      <c r="I8" s="436">
        <v>2667</v>
      </c>
      <c r="J8" s="436">
        <v>3255</v>
      </c>
      <c r="K8" s="436">
        <v>2999</v>
      </c>
      <c r="L8" s="436">
        <v>1372220</v>
      </c>
      <c r="M8" s="436">
        <v>1155</v>
      </c>
      <c r="N8" s="436">
        <v>1764</v>
      </c>
      <c r="O8" s="436">
        <v>1450</v>
      </c>
      <c r="P8" s="436">
        <v>844398</v>
      </c>
      <c r="Q8" s="436">
        <v>1943</v>
      </c>
      <c r="R8" s="436">
        <v>2536</v>
      </c>
      <c r="S8" s="436">
        <v>2329</v>
      </c>
      <c r="T8" s="436">
        <v>834916</v>
      </c>
      <c r="U8" s="437"/>
    </row>
    <row r="9" spans="2:21" ht="14.25" customHeight="1" x14ac:dyDescent="0.15">
      <c r="B9" s="438"/>
      <c r="C9" s="435">
        <v>20</v>
      </c>
      <c r="D9" s="439"/>
      <c r="E9" s="436">
        <v>2730</v>
      </c>
      <c r="F9" s="436">
        <v>3570</v>
      </c>
      <c r="G9" s="436">
        <v>3084</v>
      </c>
      <c r="H9" s="436">
        <v>663788</v>
      </c>
      <c r="I9" s="436">
        <v>2100</v>
      </c>
      <c r="J9" s="436">
        <v>3150</v>
      </c>
      <c r="K9" s="436">
        <v>2694</v>
      </c>
      <c r="L9" s="436">
        <v>1053517</v>
      </c>
      <c r="M9" s="436">
        <v>1260</v>
      </c>
      <c r="N9" s="436">
        <v>1674</v>
      </c>
      <c r="O9" s="436">
        <v>1444</v>
      </c>
      <c r="P9" s="436">
        <v>854238</v>
      </c>
      <c r="Q9" s="436">
        <v>1838</v>
      </c>
      <c r="R9" s="436">
        <v>2604</v>
      </c>
      <c r="S9" s="436">
        <v>2238</v>
      </c>
      <c r="T9" s="436">
        <v>799697</v>
      </c>
      <c r="U9" s="437"/>
    </row>
    <row r="10" spans="2:21" ht="14.25" customHeight="1" x14ac:dyDescent="0.15">
      <c r="B10" s="438"/>
      <c r="C10" s="435">
        <v>21</v>
      </c>
      <c r="D10" s="439"/>
      <c r="E10" s="436">
        <v>2310</v>
      </c>
      <c r="F10" s="436">
        <v>3297</v>
      </c>
      <c r="G10" s="436">
        <v>2875</v>
      </c>
      <c r="H10" s="436">
        <v>725583</v>
      </c>
      <c r="I10" s="436">
        <v>1995</v>
      </c>
      <c r="J10" s="436">
        <v>2835</v>
      </c>
      <c r="K10" s="436">
        <v>2475</v>
      </c>
      <c r="L10" s="436">
        <v>967057</v>
      </c>
      <c r="M10" s="436">
        <v>1260</v>
      </c>
      <c r="N10" s="436">
        <v>1680</v>
      </c>
      <c r="O10" s="436">
        <v>1443</v>
      </c>
      <c r="P10" s="436">
        <v>711650</v>
      </c>
      <c r="Q10" s="436">
        <v>1680</v>
      </c>
      <c r="R10" s="436">
        <v>2485</v>
      </c>
      <c r="S10" s="436">
        <v>2135</v>
      </c>
      <c r="T10" s="436">
        <v>792497</v>
      </c>
      <c r="U10" s="437"/>
    </row>
    <row r="11" spans="2:21" ht="14.25" customHeight="1" x14ac:dyDescent="0.15">
      <c r="B11" s="438"/>
      <c r="C11" s="435">
        <v>22</v>
      </c>
      <c r="D11" s="439"/>
      <c r="E11" s="436">
        <v>2310</v>
      </c>
      <c r="F11" s="436">
        <v>3280</v>
      </c>
      <c r="G11" s="436">
        <v>2787</v>
      </c>
      <c r="H11" s="436">
        <v>576426</v>
      </c>
      <c r="I11" s="440">
        <v>2100</v>
      </c>
      <c r="J11" s="436">
        <v>2756</v>
      </c>
      <c r="K11" s="348">
        <v>2465</v>
      </c>
      <c r="L11" s="436">
        <v>1003771</v>
      </c>
      <c r="M11" s="436">
        <v>1198</v>
      </c>
      <c r="N11" s="436">
        <v>1575</v>
      </c>
      <c r="O11" s="348">
        <v>1364</v>
      </c>
      <c r="P11" s="436">
        <v>633610</v>
      </c>
      <c r="Q11" s="436">
        <v>1680</v>
      </c>
      <c r="R11" s="440">
        <v>2520</v>
      </c>
      <c r="S11" s="348">
        <v>2103</v>
      </c>
      <c r="T11" s="440">
        <v>968302</v>
      </c>
      <c r="U11" s="437"/>
    </row>
    <row r="12" spans="2:21" ht="14.25" customHeight="1" x14ac:dyDescent="0.15">
      <c r="B12" s="441"/>
      <c r="C12" s="442">
        <v>23</v>
      </c>
      <c r="D12" s="443"/>
      <c r="E12" s="444">
        <v>2375</v>
      </c>
      <c r="F12" s="444">
        <v>3360</v>
      </c>
      <c r="G12" s="444">
        <v>2782</v>
      </c>
      <c r="H12" s="444">
        <v>573076</v>
      </c>
      <c r="I12" s="186">
        <v>2079.7350000000001</v>
      </c>
      <c r="J12" s="186">
        <v>2677.5</v>
      </c>
      <c r="K12" s="186">
        <v>2444.2656950403907</v>
      </c>
      <c r="L12" s="186">
        <v>853057.10000000021</v>
      </c>
      <c r="M12" s="186">
        <v>966</v>
      </c>
      <c r="N12" s="186">
        <v>1720.95</v>
      </c>
      <c r="O12" s="186">
        <v>1308.3583822253722</v>
      </c>
      <c r="P12" s="186">
        <v>802859.9</v>
      </c>
      <c r="Q12" s="186">
        <v>1890</v>
      </c>
      <c r="R12" s="186">
        <v>2520</v>
      </c>
      <c r="S12" s="186">
        <v>2143.9757885504296</v>
      </c>
      <c r="T12" s="187">
        <v>1050836.0999999999</v>
      </c>
      <c r="U12" s="437"/>
    </row>
    <row r="13" spans="2:21" ht="14.25" customHeight="1" x14ac:dyDescent="0.15">
      <c r="B13" s="181" t="s">
        <v>309</v>
      </c>
      <c r="C13" s="437">
        <v>7</v>
      </c>
      <c r="D13" s="184" t="s">
        <v>260</v>
      </c>
      <c r="E13" s="436">
        <v>2605</v>
      </c>
      <c r="F13" s="436">
        <v>2993</v>
      </c>
      <c r="G13" s="436">
        <v>2819</v>
      </c>
      <c r="H13" s="436">
        <v>42043</v>
      </c>
      <c r="I13" s="348">
        <v>2100</v>
      </c>
      <c r="J13" s="348">
        <v>2545</v>
      </c>
      <c r="K13" s="348">
        <v>2339</v>
      </c>
      <c r="L13" s="348">
        <v>58514</v>
      </c>
      <c r="M13" s="348">
        <v>1208</v>
      </c>
      <c r="N13" s="348">
        <v>1544</v>
      </c>
      <c r="O13" s="348">
        <v>1337</v>
      </c>
      <c r="P13" s="348">
        <v>39327</v>
      </c>
      <c r="Q13" s="348">
        <v>1701</v>
      </c>
      <c r="R13" s="348">
        <v>2363</v>
      </c>
      <c r="S13" s="348">
        <v>2065</v>
      </c>
      <c r="T13" s="348">
        <v>55130</v>
      </c>
      <c r="U13" s="437"/>
    </row>
    <row r="14" spans="2:21" ht="14.25" customHeight="1" x14ac:dyDescent="0.15">
      <c r="B14" s="445"/>
      <c r="C14" s="437">
        <v>8</v>
      </c>
      <c r="D14" s="437"/>
      <c r="E14" s="446">
        <v>2462</v>
      </c>
      <c r="F14" s="446">
        <v>2800</v>
      </c>
      <c r="G14" s="446">
        <v>2653.2</v>
      </c>
      <c r="H14" s="446">
        <v>42061</v>
      </c>
      <c r="I14" s="446">
        <v>2222</v>
      </c>
      <c r="J14" s="446">
        <v>2520</v>
      </c>
      <c r="K14" s="446">
        <v>2355</v>
      </c>
      <c r="L14" s="446">
        <v>78480</v>
      </c>
      <c r="M14" s="446">
        <v>1208</v>
      </c>
      <c r="N14" s="446">
        <v>1470</v>
      </c>
      <c r="O14" s="446">
        <v>1356</v>
      </c>
      <c r="P14" s="446">
        <v>70999</v>
      </c>
      <c r="Q14" s="446">
        <v>1733</v>
      </c>
      <c r="R14" s="446">
        <v>2289</v>
      </c>
      <c r="S14" s="446">
        <v>2008</v>
      </c>
      <c r="T14" s="447">
        <v>74735</v>
      </c>
      <c r="U14" s="437"/>
    </row>
    <row r="15" spans="2:21" ht="14.25" customHeight="1" x14ac:dyDescent="0.15">
      <c r="B15" s="445"/>
      <c r="C15" s="437">
        <v>9</v>
      </c>
      <c r="D15" s="437"/>
      <c r="E15" s="446">
        <v>2465</v>
      </c>
      <c r="F15" s="446">
        <v>2800</v>
      </c>
      <c r="G15" s="446">
        <v>2608.8000000000002</v>
      </c>
      <c r="H15" s="447">
        <v>45938</v>
      </c>
      <c r="I15" s="347">
        <v>2258</v>
      </c>
      <c r="J15" s="347">
        <v>2625</v>
      </c>
      <c r="K15" s="347">
        <v>2449</v>
      </c>
      <c r="L15" s="347">
        <v>92686</v>
      </c>
      <c r="M15" s="448">
        <v>1208</v>
      </c>
      <c r="N15" s="448">
        <v>1575</v>
      </c>
      <c r="O15" s="448">
        <v>1413</v>
      </c>
      <c r="P15" s="448">
        <v>48353</v>
      </c>
      <c r="Q15" s="347">
        <v>1838</v>
      </c>
      <c r="R15" s="347">
        <v>2315</v>
      </c>
      <c r="S15" s="347">
        <v>2002</v>
      </c>
      <c r="T15" s="348">
        <v>85242</v>
      </c>
      <c r="U15" s="437"/>
    </row>
    <row r="16" spans="2:21" ht="14.25" customHeight="1" x14ac:dyDescent="0.15">
      <c r="B16" s="445"/>
      <c r="C16" s="437">
        <v>10</v>
      </c>
      <c r="D16" s="449"/>
      <c r="E16" s="447">
        <v>2489</v>
      </c>
      <c r="F16" s="447">
        <v>2888</v>
      </c>
      <c r="G16" s="447">
        <v>2734</v>
      </c>
      <c r="H16" s="447">
        <v>44182.1</v>
      </c>
      <c r="I16" s="348">
        <v>2252.25</v>
      </c>
      <c r="J16" s="348">
        <v>2625</v>
      </c>
      <c r="K16" s="348">
        <v>2460.2990123850109</v>
      </c>
      <c r="L16" s="348">
        <v>65253.899999999994</v>
      </c>
      <c r="M16" s="406">
        <v>1207.5</v>
      </c>
      <c r="N16" s="406">
        <v>1564.5</v>
      </c>
      <c r="O16" s="406">
        <v>1418.3540168290526</v>
      </c>
      <c r="P16" s="406">
        <v>51576.900000000009</v>
      </c>
      <c r="Q16" s="348">
        <v>1900.5</v>
      </c>
      <c r="R16" s="348">
        <v>2425.5</v>
      </c>
      <c r="S16" s="348">
        <v>2131.3292733934513</v>
      </c>
      <c r="T16" s="348">
        <v>97867</v>
      </c>
      <c r="U16" s="437"/>
    </row>
    <row r="17" spans="2:21" ht="14.25" customHeight="1" x14ac:dyDescent="0.15">
      <c r="B17" s="445"/>
      <c r="C17" s="437">
        <v>11</v>
      </c>
      <c r="D17" s="449"/>
      <c r="E17" s="447">
        <v>2678</v>
      </c>
      <c r="F17" s="447">
        <v>3045</v>
      </c>
      <c r="G17" s="447">
        <v>2850</v>
      </c>
      <c r="H17" s="447">
        <v>53970</v>
      </c>
      <c r="I17" s="348">
        <v>2310</v>
      </c>
      <c r="J17" s="348">
        <v>2709</v>
      </c>
      <c r="K17" s="348">
        <v>2539</v>
      </c>
      <c r="L17" s="348">
        <v>70581</v>
      </c>
      <c r="M17" s="406">
        <v>1208</v>
      </c>
      <c r="N17" s="406">
        <v>1480</v>
      </c>
      <c r="O17" s="406">
        <v>1394</v>
      </c>
      <c r="P17" s="406">
        <v>62192</v>
      </c>
      <c r="Q17" s="348">
        <v>1890</v>
      </c>
      <c r="R17" s="348">
        <v>2478</v>
      </c>
      <c r="S17" s="348">
        <v>2152</v>
      </c>
      <c r="T17" s="350">
        <v>119113</v>
      </c>
      <c r="U17" s="437"/>
    </row>
    <row r="18" spans="2:21" ht="14.25" customHeight="1" x14ac:dyDescent="0.15">
      <c r="B18" s="445"/>
      <c r="C18" s="437">
        <v>12</v>
      </c>
      <c r="D18" s="449"/>
      <c r="E18" s="447">
        <v>2783</v>
      </c>
      <c r="F18" s="447">
        <v>3280</v>
      </c>
      <c r="G18" s="447">
        <v>2979</v>
      </c>
      <c r="H18" s="447">
        <v>61952</v>
      </c>
      <c r="I18" s="348">
        <v>2342</v>
      </c>
      <c r="J18" s="348">
        <v>2756</v>
      </c>
      <c r="K18" s="348">
        <v>2628</v>
      </c>
      <c r="L18" s="348">
        <v>122267</v>
      </c>
      <c r="M18" s="406">
        <v>1313</v>
      </c>
      <c r="N18" s="406">
        <v>1480</v>
      </c>
      <c r="O18" s="406">
        <v>1436</v>
      </c>
      <c r="P18" s="406">
        <v>51043</v>
      </c>
      <c r="Q18" s="348">
        <v>1995</v>
      </c>
      <c r="R18" s="348">
        <v>2520</v>
      </c>
      <c r="S18" s="348">
        <v>2236</v>
      </c>
      <c r="T18" s="350">
        <v>98215</v>
      </c>
      <c r="U18" s="437"/>
    </row>
    <row r="19" spans="2:21" ht="14.25" customHeight="1" x14ac:dyDescent="0.15">
      <c r="B19" s="445" t="s">
        <v>259</v>
      </c>
      <c r="C19" s="437">
        <v>1</v>
      </c>
      <c r="D19" s="449" t="s">
        <v>260</v>
      </c>
      <c r="E19" s="180">
        <v>2415</v>
      </c>
      <c r="F19" s="180">
        <v>2940</v>
      </c>
      <c r="G19" s="180">
        <v>2554.1742302645662</v>
      </c>
      <c r="H19" s="180">
        <v>51081.8</v>
      </c>
      <c r="I19" s="348">
        <v>2230.2000000000003</v>
      </c>
      <c r="J19" s="348">
        <v>2588.67</v>
      </c>
      <c r="K19" s="348">
        <v>2423.5856910689226</v>
      </c>
      <c r="L19" s="348">
        <v>48042.899999999994</v>
      </c>
      <c r="M19" s="406">
        <v>1207.5</v>
      </c>
      <c r="N19" s="406">
        <v>1571.325</v>
      </c>
      <c r="O19" s="406">
        <v>1383.5244951382631</v>
      </c>
      <c r="P19" s="406">
        <v>61528</v>
      </c>
      <c r="Q19" s="348">
        <v>1995</v>
      </c>
      <c r="R19" s="348">
        <v>2362.5</v>
      </c>
      <c r="S19" s="348">
        <v>2182.5415941595729</v>
      </c>
      <c r="T19" s="350">
        <v>126309.59999999999</v>
      </c>
      <c r="U19" s="437"/>
    </row>
    <row r="20" spans="2:21" ht="14.25" customHeight="1" x14ac:dyDescent="0.15">
      <c r="B20" s="445"/>
      <c r="C20" s="437">
        <v>2</v>
      </c>
      <c r="D20" s="449"/>
      <c r="E20" s="447">
        <v>2520</v>
      </c>
      <c r="F20" s="447">
        <v>2940</v>
      </c>
      <c r="G20" s="447">
        <v>2761</v>
      </c>
      <c r="H20" s="450">
        <v>40176.699999999997</v>
      </c>
      <c r="I20" s="348">
        <v>2258.5500000000002</v>
      </c>
      <c r="J20" s="348">
        <v>2585.1</v>
      </c>
      <c r="K20" s="348">
        <v>2465.9342012596339</v>
      </c>
      <c r="L20" s="350">
        <v>61909.399999999994</v>
      </c>
      <c r="M20" s="406">
        <v>1207.5</v>
      </c>
      <c r="N20" s="406">
        <v>1478.4</v>
      </c>
      <c r="O20" s="406">
        <v>1386.2958271092957</v>
      </c>
      <c r="P20" s="405">
        <v>55413.099999999991</v>
      </c>
      <c r="Q20" s="348">
        <v>1953</v>
      </c>
      <c r="R20" s="348">
        <v>2359.98</v>
      </c>
      <c r="S20" s="348">
        <v>2150.4703303093288</v>
      </c>
      <c r="T20" s="350">
        <v>103295.1</v>
      </c>
      <c r="U20" s="437"/>
    </row>
    <row r="21" spans="2:21" ht="14.25" customHeight="1" x14ac:dyDescent="0.15">
      <c r="B21" s="445"/>
      <c r="C21" s="437">
        <v>3</v>
      </c>
      <c r="D21" s="449"/>
      <c r="E21" s="447">
        <v>2660</v>
      </c>
      <c r="F21" s="447">
        <v>2940</v>
      </c>
      <c r="G21" s="450">
        <v>2805</v>
      </c>
      <c r="H21" s="447">
        <v>39590.9</v>
      </c>
      <c r="I21" s="348">
        <v>2312.1</v>
      </c>
      <c r="J21" s="348">
        <v>2625</v>
      </c>
      <c r="K21" s="348">
        <v>2514.1580442271925</v>
      </c>
      <c r="L21" s="348">
        <v>90077.8</v>
      </c>
      <c r="M21" s="406">
        <v>1197</v>
      </c>
      <c r="N21" s="406">
        <v>1478.4</v>
      </c>
      <c r="O21" s="406">
        <v>1381.4037602579135</v>
      </c>
      <c r="P21" s="406">
        <v>60036.3</v>
      </c>
      <c r="Q21" s="348">
        <v>1995</v>
      </c>
      <c r="R21" s="348">
        <v>2341.5</v>
      </c>
      <c r="S21" s="348">
        <v>2130.6745970536208</v>
      </c>
      <c r="T21" s="348">
        <v>91692</v>
      </c>
      <c r="U21" s="437"/>
    </row>
    <row r="22" spans="2:21" ht="14.25" customHeight="1" x14ac:dyDescent="0.15">
      <c r="B22" s="445"/>
      <c r="C22" s="437">
        <v>4</v>
      </c>
      <c r="D22" s="449"/>
      <c r="E22" s="447">
        <v>2729</v>
      </c>
      <c r="F22" s="447">
        <v>3044</v>
      </c>
      <c r="G22" s="447">
        <v>2883</v>
      </c>
      <c r="H22" s="447">
        <v>37086</v>
      </c>
      <c r="I22" s="348">
        <v>2257.5</v>
      </c>
      <c r="J22" s="348">
        <v>2625</v>
      </c>
      <c r="K22" s="348">
        <v>2469.6541055283833</v>
      </c>
      <c r="L22" s="350">
        <v>64673.5</v>
      </c>
      <c r="M22" s="406">
        <v>1050</v>
      </c>
      <c r="N22" s="406">
        <v>1720.95</v>
      </c>
      <c r="O22" s="406">
        <v>1372.0810611158613</v>
      </c>
      <c r="P22" s="405">
        <v>70854.399999999994</v>
      </c>
      <c r="Q22" s="348">
        <v>1942.5</v>
      </c>
      <c r="R22" s="348">
        <v>2341.5</v>
      </c>
      <c r="S22" s="348">
        <v>2136.0066580133421</v>
      </c>
      <c r="T22" s="350">
        <v>84743.4</v>
      </c>
      <c r="U22" s="437"/>
    </row>
    <row r="23" spans="2:21" ht="14.25" customHeight="1" x14ac:dyDescent="0.15">
      <c r="B23" s="445"/>
      <c r="C23" s="437">
        <v>5</v>
      </c>
      <c r="D23" s="449"/>
      <c r="E23" s="447">
        <v>2625</v>
      </c>
      <c r="F23" s="447">
        <v>3051</v>
      </c>
      <c r="G23" s="447">
        <v>2876</v>
      </c>
      <c r="H23" s="447">
        <v>55602</v>
      </c>
      <c r="I23" s="348">
        <v>2278.5</v>
      </c>
      <c r="J23" s="348">
        <v>2625</v>
      </c>
      <c r="K23" s="348">
        <v>2466.6625084082434</v>
      </c>
      <c r="L23" s="348">
        <v>64014.400000000001</v>
      </c>
      <c r="M23" s="406">
        <v>1155</v>
      </c>
      <c r="N23" s="406">
        <v>1478.4</v>
      </c>
      <c r="O23" s="406">
        <v>1357.2351752168152</v>
      </c>
      <c r="P23" s="406">
        <v>83527.900000000009</v>
      </c>
      <c r="Q23" s="348">
        <v>1995</v>
      </c>
      <c r="R23" s="348">
        <v>2320.5</v>
      </c>
      <c r="S23" s="348">
        <v>2133.8920480831935</v>
      </c>
      <c r="T23" s="350">
        <v>108899.3</v>
      </c>
      <c r="U23" s="437"/>
    </row>
    <row r="24" spans="2:21" ht="14.25" customHeight="1" x14ac:dyDescent="0.15">
      <c r="B24" s="445"/>
      <c r="C24" s="437">
        <v>6</v>
      </c>
      <c r="D24" s="449"/>
      <c r="E24" s="447">
        <v>2511</v>
      </c>
      <c r="F24" s="447">
        <v>3047</v>
      </c>
      <c r="G24" s="447">
        <v>2847</v>
      </c>
      <c r="H24" s="447">
        <v>37111</v>
      </c>
      <c r="I24" s="348">
        <v>2142</v>
      </c>
      <c r="J24" s="348">
        <v>2535.75</v>
      </c>
      <c r="K24" s="348">
        <v>2374.9230208265431</v>
      </c>
      <c r="L24" s="350">
        <v>62409.7</v>
      </c>
      <c r="M24" s="406">
        <v>1050</v>
      </c>
      <c r="N24" s="406">
        <v>1392.825</v>
      </c>
      <c r="O24" s="406">
        <v>1244.0541694826795</v>
      </c>
      <c r="P24" s="405">
        <v>51452.6</v>
      </c>
      <c r="Q24" s="348">
        <v>1942.5</v>
      </c>
      <c r="R24" s="348">
        <v>2205</v>
      </c>
      <c r="S24" s="348">
        <v>2087.0422255891344</v>
      </c>
      <c r="T24" s="350">
        <v>87171.9</v>
      </c>
      <c r="U24" s="437"/>
    </row>
    <row r="25" spans="2:21" ht="14.25" customHeight="1" x14ac:dyDescent="0.15">
      <c r="B25" s="445"/>
      <c r="C25" s="437">
        <v>7</v>
      </c>
      <c r="D25" s="449"/>
      <c r="E25" s="447">
        <v>2525</v>
      </c>
      <c r="F25" s="447">
        <v>2944</v>
      </c>
      <c r="G25" s="447">
        <v>2735</v>
      </c>
      <c r="H25" s="447">
        <v>36167</v>
      </c>
      <c r="I25" s="348">
        <v>2100</v>
      </c>
      <c r="J25" s="348">
        <v>2579.85</v>
      </c>
      <c r="K25" s="348">
        <v>2381.4089230003642</v>
      </c>
      <c r="L25" s="348">
        <v>58003.100000000006</v>
      </c>
      <c r="M25" s="406">
        <v>1050</v>
      </c>
      <c r="N25" s="406">
        <v>1323.3150000000001</v>
      </c>
      <c r="O25" s="406">
        <v>1224.3580858093228</v>
      </c>
      <c r="P25" s="406">
        <v>72284.099999999991</v>
      </c>
      <c r="Q25" s="348">
        <v>1942.5</v>
      </c>
      <c r="R25" s="348">
        <v>2257.5</v>
      </c>
      <c r="S25" s="348">
        <v>2082.0533381130217</v>
      </c>
      <c r="T25" s="350">
        <v>78118.2</v>
      </c>
      <c r="U25" s="437"/>
    </row>
    <row r="26" spans="2:21" ht="14.25" customHeight="1" x14ac:dyDescent="0.15">
      <c r="B26" s="445"/>
      <c r="C26" s="437">
        <v>8</v>
      </c>
      <c r="D26" s="449"/>
      <c r="E26" s="447">
        <v>2375</v>
      </c>
      <c r="F26" s="447">
        <v>2948</v>
      </c>
      <c r="G26" s="450">
        <v>2716</v>
      </c>
      <c r="H26" s="450">
        <v>46738</v>
      </c>
      <c r="I26" s="348">
        <v>2079.7350000000001</v>
      </c>
      <c r="J26" s="348">
        <v>2625</v>
      </c>
      <c r="K26" s="348">
        <v>2379.5277641099283</v>
      </c>
      <c r="L26" s="350">
        <v>75188.700000000012</v>
      </c>
      <c r="M26" s="406">
        <v>972.30000000000007</v>
      </c>
      <c r="N26" s="406">
        <v>1400.0700000000002</v>
      </c>
      <c r="O26" s="406">
        <v>1122.8536424820638</v>
      </c>
      <c r="P26" s="405">
        <v>69571.199999999997</v>
      </c>
      <c r="Q26" s="348">
        <v>1900.5</v>
      </c>
      <c r="R26" s="348">
        <v>2264.6400000000003</v>
      </c>
      <c r="S26" s="348">
        <v>2066.3186261558785</v>
      </c>
      <c r="T26" s="350">
        <v>74581.8</v>
      </c>
      <c r="U26" s="437"/>
    </row>
    <row r="27" spans="2:21" ht="14.25" customHeight="1" x14ac:dyDescent="0.15">
      <c r="B27" s="445"/>
      <c r="C27" s="437">
        <v>9</v>
      </c>
      <c r="D27" s="449"/>
      <c r="E27" s="447">
        <v>2420</v>
      </c>
      <c r="F27" s="447">
        <v>2938</v>
      </c>
      <c r="G27" s="447">
        <v>2687</v>
      </c>
      <c r="H27" s="447">
        <v>41180</v>
      </c>
      <c r="I27" s="348">
        <v>2224.8450000000003</v>
      </c>
      <c r="J27" s="348">
        <v>2667</v>
      </c>
      <c r="K27" s="348">
        <v>2462.4088180889808</v>
      </c>
      <c r="L27" s="350">
        <v>50535.899999999994</v>
      </c>
      <c r="M27" s="406">
        <v>966</v>
      </c>
      <c r="N27" s="406">
        <v>1392.405</v>
      </c>
      <c r="O27" s="406">
        <v>1201.6432398652134</v>
      </c>
      <c r="P27" s="405">
        <v>63732.600000000006</v>
      </c>
      <c r="Q27" s="348">
        <v>1921.92</v>
      </c>
      <c r="R27" s="348">
        <v>2362.5</v>
      </c>
      <c r="S27" s="348">
        <v>2171.872722824352</v>
      </c>
      <c r="T27" s="350">
        <v>68229</v>
      </c>
      <c r="U27" s="437"/>
    </row>
    <row r="28" spans="2:21" ht="14.25" customHeight="1" x14ac:dyDescent="0.15">
      <c r="B28" s="445"/>
      <c r="C28" s="437">
        <v>10</v>
      </c>
      <c r="D28" s="449"/>
      <c r="E28" s="447">
        <v>2436</v>
      </c>
      <c r="F28" s="447">
        <v>3044</v>
      </c>
      <c r="G28" s="447">
        <v>2788</v>
      </c>
      <c r="H28" s="447">
        <v>48788</v>
      </c>
      <c r="I28" s="348">
        <v>2259.6</v>
      </c>
      <c r="J28" s="348">
        <v>2677.5</v>
      </c>
      <c r="K28" s="348">
        <v>2507.820448116719</v>
      </c>
      <c r="L28" s="348">
        <v>58999.4</v>
      </c>
      <c r="M28" s="406">
        <v>1081.5</v>
      </c>
      <c r="N28" s="406">
        <v>1414.3500000000001</v>
      </c>
      <c r="O28" s="406">
        <v>1261.601867161291</v>
      </c>
      <c r="P28" s="406">
        <v>52386.9</v>
      </c>
      <c r="Q28" s="348">
        <v>1995</v>
      </c>
      <c r="R28" s="348">
        <v>2467.5</v>
      </c>
      <c r="S28" s="348">
        <v>2221.9548619558564</v>
      </c>
      <c r="T28" s="350">
        <v>65815</v>
      </c>
      <c r="U28" s="437"/>
    </row>
    <row r="29" spans="2:21" ht="14.25" customHeight="1" x14ac:dyDescent="0.15">
      <c r="B29" s="445"/>
      <c r="C29" s="437">
        <v>11</v>
      </c>
      <c r="D29" s="449"/>
      <c r="E29" s="451">
        <v>2415</v>
      </c>
      <c r="F29" s="451">
        <v>3043</v>
      </c>
      <c r="G29" s="451">
        <v>2764</v>
      </c>
      <c r="H29" s="451">
        <v>55401.8</v>
      </c>
      <c r="I29" s="452">
        <v>2218.65</v>
      </c>
      <c r="J29" s="452">
        <v>2625</v>
      </c>
      <c r="K29" s="452">
        <v>2444.0059214396128</v>
      </c>
      <c r="L29" s="452">
        <v>76490.800000000017</v>
      </c>
      <c r="M29" s="452">
        <v>1063.6500000000001</v>
      </c>
      <c r="N29" s="452">
        <v>1405.8450000000003</v>
      </c>
      <c r="O29" s="452">
        <v>1252.8898636041574</v>
      </c>
      <c r="P29" s="452">
        <v>66992.2</v>
      </c>
      <c r="Q29" s="452">
        <v>1942.5</v>
      </c>
      <c r="R29" s="452">
        <v>2467.5</v>
      </c>
      <c r="S29" s="452">
        <v>2192.5453193216917</v>
      </c>
      <c r="T29" s="453">
        <v>72995</v>
      </c>
      <c r="U29" s="437"/>
    </row>
    <row r="30" spans="2:21" ht="13.5" customHeight="1" x14ac:dyDescent="0.15">
      <c r="B30" s="445"/>
      <c r="C30" s="437">
        <v>12</v>
      </c>
      <c r="D30" s="449"/>
      <c r="E30" s="454">
        <v>2625</v>
      </c>
      <c r="F30" s="454">
        <v>3360</v>
      </c>
      <c r="G30" s="454">
        <v>2900</v>
      </c>
      <c r="H30" s="454">
        <v>84152.5</v>
      </c>
      <c r="I30" s="452">
        <v>2257.5</v>
      </c>
      <c r="J30" s="452">
        <v>2625</v>
      </c>
      <c r="K30" s="452">
        <v>2482.8289224222322</v>
      </c>
      <c r="L30" s="452">
        <v>91688.500000000015</v>
      </c>
      <c r="M30" s="452">
        <v>1091.58</v>
      </c>
      <c r="N30" s="452">
        <v>1380.33</v>
      </c>
      <c r="O30" s="452">
        <v>1226.7070524804092</v>
      </c>
      <c r="P30" s="452">
        <v>55981</v>
      </c>
      <c r="Q30" s="452">
        <v>1890</v>
      </c>
      <c r="R30" s="452">
        <v>2520</v>
      </c>
      <c r="S30" s="452">
        <v>2175.9079528820562</v>
      </c>
      <c r="T30" s="453">
        <v>69384.100000000006</v>
      </c>
      <c r="U30" s="437"/>
    </row>
    <row r="31" spans="2:21" ht="13.5" customHeight="1" x14ac:dyDescent="0.15">
      <c r="B31" s="445" t="s">
        <v>261</v>
      </c>
      <c r="C31" s="437">
        <v>1</v>
      </c>
      <c r="D31" s="449" t="s">
        <v>260</v>
      </c>
      <c r="E31" s="455">
        <v>0</v>
      </c>
      <c r="F31" s="455">
        <v>0</v>
      </c>
      <c r="G31" s="455">
        <v>0</v>
      </c>
      <c r="H31" s="454">
        <v>44592.5</v>
      </c>
      <c r="I31" s="452">
        <v>2152.5</v>
      </c>
      <c r="J31" s="452">
        <v>2590.35</v>
      </c>
      <c r="K31" s="452">
        <v>2402.7631961744887</v>
      </c>
      <c r="L31" s="452">
        <v>57836.2</v>
      </c>
      <c r="M31" s="452">
        <v>1013.25</v>
      </c>
      <c r="N31" s="452">
        <v>1320.7950000000001</v>
      </c>
      <c r="O31" s="452">
        <v>1188.381386669512</v>
      </c>
      <c r="P31" s="452">
        <v>60516.899999999994</v>
      </c>
      <c r="Q31" s="452">
        <v>1837.5</v>
      </c>
      <c r="R31" s="452">
        <v>2394</v>
      </c>
      <c r="S31" s="452">
        <v>2128.3091191501312</v>
      </c>
      <c r="T31" s="453">
        <v>84016.799999999988</v>
      </c>
      <c r="U31" s="437"/>
    </row>
    <row r="32" spans="2:21" ht="13.5" customHeight="1" x14ac:dyDescent="0.15">
      <c r="B32" s="445"/>
      <c r="C32" s="437">
        <v>2</v>
      </c>
      <c r="D32" s="449"/>
      <c r="E32" s="451">
        <v>2246</v>
      </c>
      <c r="F32" s="451">
        <v>3529</v>
      </c>
      <c r="G32" s="451">
        <v>2829</v>
      </c>
      <c r="H32" s="451">
        <v>37164.5</v>
      </c>
      <c r="I32" s="348">
        <v>2205</v>
      </c>
      <c r="J32" s="348">
        <v>2520</v>
      </c>
      <c r="K32" s="348">
        <v>2368.0882857614256</v>
      </c>
      <c r="L32" s="348">
        <v>68591.799999999988</v>
      </c>
      <c r="M32" s="406">
        <v>997.5</v>
      </c>
      <c r="N32" s="406">
        <v>1253.7</v>
      </c>
      <c r="O32" s="406">
        <v>1138.9770167128361</v>
      </c>
      <c r="P32" s="406">
        <v>51423.5</v>
      </c>
      <c r="Q32" s="348">
        <v>1830.15</v>
      </c>
      <c r="R32" s="348">
        <v>2352</v>
      </c>
      <c r="S32" s="348">
        <v>2016.9380023143538</v>
      </c>
      <c r="T32" s="350">
        <v>55551.500000000007</v>
      </c>
      <c r="U32" s="437"/>
    </row>
    <row r="33" spans="2:21" ht="13.5" customHeight="1" x14ac:dyDescent="0.15">
      <c r="B33" s="445"/>
      <c r="C33" s="437">
        <v>3</v>
      </c>
      <c r="D33" s="449"/>
      <c r="E33" s="451">
        <v>2165</v>
      </c>
      <c r="F33" s="451">
        <v>3579</v>
      </c>
      <c r="G33" s="451">
        <v>2842</v>
      </c>
      <c r="H33" s="456">
        <v>39080.400000000001</v>
      </c>
      <c r="I33" s="348">
        <v>2205</v>
      </c>
      <c r="J33" s="348">
        <v>2480.1</v>
      </c>
      <c r="K33" s="348">
        <v>2368.3492429108933</v>
      </c>
      <c r="L33" s="348">
        <v>53504.80000000001</v>
      </c>
      <c r="M33" s="406">
        <v>945</v>
      </c>
      <c r="N33" s="406">
        <v>1246.2450000000001</v>
      </c>
      <c r="O33" s="406">
        <v>1085.1167822497009</v>
      </c>
      <c r="P33" s="406">
        <v>66543.899999999994</v>
      </c>
      <c r="Q33" s="348">
        <v>1732.5</v>
      </c>
      <c r="R33" s="348">
        <v>2415</v>
      </c>
      <c r="S33" s="348">
        <v>2039.924780656168</v>
      </c>
      <c r="T33" s="350">
        <v>63814.200000000004</v>
      </c>
      <c r="U33" s="437"/>
    </row>
    <row r="34" spans="2:21" ht="13.5" customHeight="1" x14ac:dyDescent="0.15">
      <c r="B34" s="457"/>
      <c r="C34" s="424">
        <v>4</v>
      </c>
      <c r="D34" s="458"/>
      <c r="E34" s="186">
        <v>2239</v>
      </c>
      <c r="F34" s="186">
        <v>3698</v>
      </c>
      <c r="G34" s="186">
        <v>2799</v>
      </c>
      <c r="H34" s="186">
        <v>38020.5</v>
      </c>
      <c r="I34" s="352">
        <v>2205</v>
      </c>
      <c r="J34" s="352">
        <v>2520</v>
      </c>
      <c r="K34" s="352">
        <v>2342.9662928203766</v>
      </c>
      <c r="L34" s="352">
        <v>156897.20000000001</v>
      </c>
      <c r="M34" s="411">
        <v>896.7</v>
      </c>
      <c r="N34" s="411">
        <v>1426.95</v>
      </c>
      <c r="O34" s="411">
        <v>1160.6144112349914</v>
      </c>
      <c r="P34" s="411">
        <v>77656.399999999994</v>
      </c>
      <c r="Q34" s="352">
        <v>1680</v>
      </c>
      <c r="R34" s="352">
        <v>2352</v>
      </c>
      <c r="S34" s="352">
        <v>2106.3259981065421</v>
      </c>
      <c r="T34" s="353">
        <v>94952.8</v>
      </c>
      <c r="U34" s="437"/>
    </row>
    <row r="35" spans="2:21" ht="13.5" customHeight="1" x14ac:dyDescent="0.15">
      <c r="B35" s="288" t="s">
        <v>105</v>
      </c>
      <c r="C35" s="289" t="s">
        <v>108</v>
      </c>
    </row>
    <row r="36" spans="2:21" ht="13.5" customHeight="1" x14ac:dyDescent="0.15">
      <c r="B36" s="290" t="s">
        <v>107</v>
      </c>
      <c r="C36" s="289" t="s">
        <v>310</v>
      </c>
      <c r="M36" s="349"/>
      <c r="N36" s="349"/>
      <c r="O36" s="349"/>
      <c r="P36" s="349"/>
    </row>
    <row r="37" spans="2:21" ht="13.5" customHeight="1" x14ac:dyDescent="0.15">
      <c r="B37" s="290"/>
      <c r="C37" s="157"/>
      <c r="I37" s="349"/>
      <c r="J37" s="349"/>
      <c r="K37" s="349"/>
      <c r="L37" s="349"/>
      <c r="M37" s="403"/>
      <c r="N37" s="403"/>
      <c r="O37" s="403"/>
      <c r="P37" s="403"/>
      <c r="Q37" s="349"/>
      <c r="R37" s="349"/>
      <c r="S37" s="349"/>
      <c r="T37" s="349"/>
    </row>
    <row r="38" spans="2:21" x14ac:dyDescent="0.15">
      <c r="E38" s="459"/>
      <c r="F38" s="459"/>
      <c r="G38" s="459"/>
      <c r="H38" s="460"/>
      <c r="I38" s="437"/>
    </row>
    <row r="39" spans="2:21" ht="13.5" x14ac:dyDescent="0.15">
      <c r="E39" s="291"/>
      <c r="F39" s="291"/>
      <c r="G39" s="291"/>
      <c r="H39" s="292"/>
      <c r="I39" s="738"/>
      <c r="J39" s="349"/>
      <c r="K39" s="349"/>
      <c r="L39" s="349"/>
      <c r="M39" s="403"/>
      <c r="N39" s="403"/>
      <c r="O39" s="403"/>
      <c r="P39" s="403"/>
      <c r="Q39" s="349"/>
      <c r="R39" s="349"/>
      <c r="S39" s="349"/>
      <c r="T39" s="349"/>
      <c r="U39" s="437"/>
    </row>
    <row r="40" spans="2:21" ht="13.5" x14ac:dyDescent="0.15">
      <c r="E40" s="291"/>
      <c r="F40" s="291"/>
      <c r="G40" s="291"/>
      <c r="H40" s="292"/>
      <c r="I40" s="738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</row>
    <row r="41" spans="2:21" x14ac:dyDescent="0.15">
      <c r="E41" s="459"/>
      <c r="F41" s="459"/>
      <c r="G41" s="460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</row>
    <row r="42" spans="2:21" x14ac:dyDescent="0.15"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</row>
    <row r="50" spans="15:16" x14ac:dyDescent="0.15">
      <c r="O50" s="461"/>
      <c r="P50" s="461"/>
    </row>
  </sheetData>
  <autoFilter ref="B5:T36"/>
  <mergeCells count="1">
    <mergeCell ref="I39:I40"/>
  </mergeCells>
  <phoneticPr fontId="6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4"/>
  <sheetViews>
    <sheetView zoomScale="75" zoomScaleNormal="75" workbookViewId="0"/>
  </sheetViews>
  <sheetFormatPr defaultColWidth="7.5" defaultRowHeight="12" x14ac:dyDescent="0.15"/>
  <cols>
    <col min="1" max="1" width="0.625" style="157" customWidth="1"/>
    <col min="2" max="2" width="5.5" style="157" customWidth="1"/>
    <col min="3" max="3" width="2.75" style="157" customWidth="1"/>
    <col min="4" max="4" width="5.75" style="157" customWidth="1"/>
    <col min="5" max="5" width="5.5" style="157" customWidth="1"/>
    <col min="6" max="7" width="5.875" style="157" customWidth="1"/>
    <col min="8" max="8" width="8.125" style="157" customWidth="1"/>
    <col min="9" max="9" width="5.375" style="157" customWidth="1"/>
    <col min="10" max="11" width="5.875" style="157" customWidth="1"/>
    <col min="12" max="12" width="8.125" style="157" customWidth="1"/>
    <col min="13" max="13" width="5.25" style="157" customWidth="1"/>
    <col min="14" max="14" width="5.875" style="157" customWidth="1"/>
    <col min="15" max="15" width="6.75" style="157" customWidth="1"/>
    <col min="16" max="16" width="8.125" style="157" customWidth="1"/>
    <col min="17" max="17" width="5.5" style="157" customWidth="1"/>
    <col min="18" max="19" width="5.875" style="157" customWidth="1"/>
    <col min="20" max="20" width="8.125" style="157" customWidth="1"/>
    <col min="21" max="21" width="5.375" style="157" customWidth="1"/>
    <col min="22" max="22" width="5.875" style="157" customWidth="1"/>
    <col min="23" max="23" width="6.75" style="157" customWidth="1"/>
    <col min="24" max="24" width="8.125" style="157" customWidth="1"/>
    <col min="25" max="26" width="7.5" style="157"/>
    <col min="27" max="36" width="9.75" style="157" customWidth="1"/>
    <col min="37" max="16384" width="7.5" style="157"/>
  </cols>
  <sheetData>
    <row r="1" spans="1:36" ht="15" customHeight="1" x14ac:dyDescent="0.15">
      <c r="B1" s="364"/>
      <c r="C1" s="364"/>
      <c r="D1" s="364"/>
    </row>
    <row r="2" spans="1:36" ht="12.75" customHeight="1" x14ac:dyDescent="0.15">
      <c r="B2" s="157" t="s">
        <v>175</v>
      </c>
      <c r="C2" s="333"/>
      <c r="D2" s="333"/>
    </row>
    <row r="3" spans="1:36" ht="12.75" customHeight="1" x14ac:dyDescent="0.15">
      <c r="B3" s="333"/>
      <c r="C3" s="333"/>
      <c r="D3" s="333"/>
      <c r="X3" s="158" t="s">
        <v>84</v>
      </c>
    </row>
    <row r="4" spans="1:36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</row>
    <row r="5" spans="1:36" ht="12" customHeight="1" x14ac:dyDescent="0.15">
      <c r="A5" s="184"/>
      <c r="B5" s="313"/>
      <c r="C5" s="462" t="s">
        <v>255</v>
      </c>
      <c r="D5" s="463"/>
      <c r="E5" s="159" t="s">
        <v>311</v>
      </c>
      <c r="F5" s="464"/>
      <c r="G5" s="464"/>
      <c r="H5" s="465"/>
      <c r="I5" s="159" t="s">
        <v>312</v>
      </c>
      <c r="J5" s="464"/>
      <c r="K5" s="464"/>
      <c r="L5" s="465"/>
      <c r="M5" s="159" t="s">
        <v>313</v>
      </c>
      <c r="N5" s="464"/>
      <c r="O5" s="464"/>
      <c r="P5" s="465"/>
      <c r="Q5" s="159" t="s">
        <v>314</v>
      </c>
      <c r="R5" s="464"/>
      <c r="S5" s="464"/>
      <c r="T5" s="465"/>
      <c r="U5" s="159" t="s">
        <v>315</v>
      </c>
      <c r="V5" s="464"/>
      <c r="W5" s="464"/>
      <c r="X5" s="465"/>
      <c r="Z5" s="177"/>
      <c r="AA5" s="294"/>
      <c r="AB5" s="294"/>
      <c r="AC5" s="294"/>
      <c r="AD5" s="294"/>
      <c r="AE5" s="294"/>
      <c r="AF5" s="294"/>
      <c r="AG5" s="294"/>
      <c r="AH5" s="294"/>
      <c r="AI5" s="294"/>
      <c r="AJ5" s="294"/>
    </row>
    <row r="6" spans="1:36" ht="12" customHeight="1" x14ac:dyDescent="0.15">
      <c r="A6" s="184"/>
      <c r="B6" s="180"/>
      <c r="C6" s="172"/>
      <c r="D6" s="185"/>
      <c r="E6" s="172" t="s">
        <v>316</v>
      </c>
      <c r="F6" s="466"/>
      <c r="G6" s="466"/>
      <c r="H6" s="467"/>
      <c r="I6" s="172"/>
      <c r="J6" s="466"/>
      <c r="K6" s="466"/>
      <c r="L6" s="467"/>
      <c r="M6" s="172" t="s">
        <v>317</v>
      </c>
      <c r="N6" s="466"/>
      <c r="O6" s="466"/>
      <c r="P6" s="467"/>
      <c r="Q6" s="172" t="s">
        <v>318</v>
      </c>
      <c r="R6" s="466"/>
      <c r="S6" s="466"/>
      <c r="T6" s="467"/>
      <c r="U6" s="172"/>
      <c r="V6" s="466"/>
      <c r="W6" s="466"/>
      <c r="X6" s="46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2" customHeight="1" x14ac:dyDescent="0.15">
      <c r="A7" s="184"/>
      <c r="B7" s="343" t="s">
        <v>319</v>
      </c>
      <c r="C7" s="344"/>
      <c r="D7" s="345"/>
      <c r="E7" s="370" t="s">
        <v>274</v>
      </c>
      <c r="F7" s="370" t="s">
        <v>170</v>
      </c>
      <c r="G7" s="370" t="s">
        <v>275</v>
      </c>
      <c r="H7" s="370" t="s">
        <v>95</v>
      </c>
      <c r="I7" s="370" t="s">
        <v>274</v>
      </c>
      <c r="J7" s="370" t="s">
        <v>170</v>
      </c>
      <c r="K7" s="370" t="s">
        <v>275</v>
      </c>
      <c r="L7" s="370" t="s">
        <v>95</v>
      </c>
      <c r="M7" s="370" t="s">
        <v>274</v>
      </c>
      <c r="N7" s="370" t="s">
        <v>170</v>
      </c>
      <c r="O7" s="370" t="s">
        <v>275</v>
      </c>
      <c r="P7" s="370" t="s">
        <v>95</v>
      </c>
      <c r="Q7" s="370" t="s">
        <v>274</v>
      </c>
      <c r="R7" s="370" t="s">
        <v>170</v>
      </c>
      <c r="S7" s="370" t="s">
        <v>275</v>
      </c>
      <c r="T7" s="370" t="s">
        <v>95</v>
      </c>
      <c r="U7" s="370" t="s">
        <v>274</v>
      </c>
      <c r="V7" s="370" t="s">
        <v>170</v>
      </c>
      <c r="W7" s="370" t="s">
        <v>275</v>
      </c>
      <c r="X7" s="370" t="s">
        <v>95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2" customHeight="1" x14ac:dyDescent="0.15">
      <c r="A8" s="184"/>
      <c r="B8" s="172"/>
      <c r="C8" s="173"/>
      <c r="D8" s="185"/>
      <c r="E8" s="371"/>
      <c r="F8" s="371"/>
      <c r="G8" s="371" t="s">
        <v>276</v>
      </c>
      <c r="H8" s="371"/>
      <c r="I8" s="371"/>
      <c r="J8" s="371"/>
      <c r="K8" s="371" t="s">
        <v>276</v>
      </c>
      <c r="L8" s="371"/>
      <c r="M8" s="371"/>
      <c r="N8" s="371"/>
      <c r="O8" s="371" t="s">
        <v>276</v>
      </c>
      <c r="P8" s="371"/>
      <c r="Q8" s="371"/>
      <c r="R8" s="371"/>
      <c r="S8" s="371" t="s">
        <v>276</v>
      </c>
      <c r="T8" s="371"/>
      <c r="U8" s="371"/>
      <c r="V8" s="371"/>
      <c r="W8" s="371" t="s">
        <v>276</v>
      </c>
      <c r="X8" s="371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12" customHeight="1" x14ac:dyDescent="0.15">
      <c r="A9" s="184"/>
      <c r="B9" s="346" t="s">
        <v>0</v>
      </c>
      <c r="C9" s="334">
        <v>21</v>
      </c>
      <c r="D9" s="178" t="s">
        <v>1</v>
      </c>
      <c r="E9" s="468" t="s">
        <v>263</v>
      </c>
      <c r="F9" s="468" t="s">
        <v>263</v>
      </c>
      <c r="G9" s="468" t="s">
        <v>263</v>
      </c>
      <c r="H9" s="468" t="s">
        <v>263</v>
      </c>
      <c r="I9" s="468" t="s">
        <v>263</v>
      </c>
      <c r="J9" s="468" t="s">
        <v>263</v>
      </c>
      <c r="K9" s="468" t="s">
        <v>263</v>
      </c>
      <c r="L9" s="468" t="s">
        <v>263</v>
      </c>
      <c r="M9" s="468" t="s">
        <v>263</v>
      </c>
      <c r="N9" s="468" t="s">
        <v>263</v>
      </c>
      <c r="O9" s="468" t="s">
        <v>263</v>
      </c>
      <c r="P9" s="468" t="s">
        <v>263</v>
      </c>
      <c r="Q9" s="468" t="s">
        <v>263</v>
      </c>
      <c r="R9" s="468" t="s">
        <v>263</v>
      </c>
      <c r="S9" s="468" t="s">
        <v>263</v>
      </c>
      <c r="T9" s="468" t="s">
        <v>263</v>
      </c>
      <c r="U9" s="468" t="s">
        <v>263</v>
      </c>
      <c r="V9" s="468" t="s">
        <v>263</v>
      </c>
      <c r="W9" s="468" t="s">
        <v>263</v>
      </c>
      <c r="X9" s="468" t="s">
        <v>263</v>
      </c>
      <c r="Y9" s="156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ht="12" customHeight="1" x14ac:dyDescent="0.15">
      <c r="A10" s="184"/>
      <c r="B10" s="181"/>
      <c r="C10" s="334">
        <v>22</v>
      </c>
      <c r="D10" s="184"/>
      <c r="E10" s="257" t="s">
        <v>263</v>
      </c>
      <c r="F10" s="257" t="s">
        <v>263</v>
      </c>
      <c r="G10" s="257" t="s">
        <v>263</v>
      </c>
      <c r="H10" s="257" t="s">
        <v>263</v>
      </c>
      <c r="I10" s="257" t="s">
        <v>263</v>
      </c>
      <c r="J10" s="257" t="s">
        <v>263</v>
      </c>
      <c r="K10" s="257" t="s">
        <v>263</v>
      </c>
      <c r="L10" s="257" t="s">
        <v>263</v>
      </c>
      <c r="M10" s="257" t="s">
        <v>263</v>
      </c>
      <c r="N10" s="257" t="s">
        <v>263</v>
      </c>
      <c r="O10" s="257" t="s">
        <v>263</v>
      </c>
      <c r="P10" s="257" t="s">
        <v>263</v>
      </c>
      <c r="Q10" s="257" t="s">
        <v>263</v>
      </c>
      <c r="R10" s="257" t="s">
        <v>263</v>
      </c>
      <c r="S10" s="257" t="s">
        <v>263</v>
      </c>
      <c r="T10" s="257" t="s">
        <v>263</v>
      </c>
      <c r="U10" s="257" t="s">
        <v>263</v>
      </c>
      <c r="V10" s="257" t="s">
        <v>263</v>
      </c>
      <c r="W10" s="257" t="s">
        <v>263</v>
      </c>
      <c r="X10" s="257" t="s">
        <v>263</v>
      </c>
      <c r="Y10" s="156"/>
      <c r="Z10" s="156"/>
      <c r="AA10" s="156"/>
      <c r="AB10" s="156"/>
      <c r="AC10" s="156"/>
      <c r="AD10" s="156"/>
      <c r="AE10" s="156"/>
      <c r="AF10" s="156"/>
    </row>
    <row r="11" spans="1:36" ht="12" customHeight="1" x14ac:dyDescent="0.15">
      <c r="A11" s="184"/>
      <c r="B11" s="351"/>
      <c r="C11" s="311">
        <v>23</v>
      </c>
      <c r="D11" s="185"/>
      <c r="E11" s="295">
        <v>0</v>
      </c>
      <c r="F11" s="295">
        <v>0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59">
        <v>0</v>
      </c>
      <c r="N11" s="295">
        <v>0</v>
      </c>
      <c r="O11" s="295">
        <v>0</v>
      </c>
      <c r="P11" s="295">
        <v>0</v>
      </c>
      <c r="Q11" s="295">
        <v>0</v>
      </c>
      <c r="R11" s="295">
        <v>0</v>
      </c>
      <c r="S11" s="295">
        <v>0</v>
      </c>
      <c r="T11" s="295">
        <v>0</v>
      </c>
      <c r="U11" s="295">
        <v>0</v>
      </c>
      <c r="V11" s="295">
        <v>0</v>
      </c>
      <c r="W11" s="295">
        <v>0</v>
      </c>
      <c r="X11" s="259">
        <v>0</v>
      </c>
      <c r="Y11" s="156"/>
      <c r="Z11" s="156"/>
      <c r="AA11" s="156"/>
      <c r="AB11" s="156"/>
      <c r="AC11" s="156"/>
      <c r="AD11" s="156"/>
      <c r="AE11" s="156"/>
      <c r="AF11" s="156"/>
    </row>
    <row r="12" spans="1:36" ht="12" customHeight="1" x14ac:dyDescent="0.15">
      <c r="A12" s="156"/>
      <c r="B12" s="181" t="s">
        <v>259</v>
      </c>
      <c r="C12" s="334">
        <v>8</v>
      </c>
      <c r="D12" s="184" t="s">
        <v>299</v>
      </c>
      <c r="E12" s="257">
        <v>0</v>
      </c>
      <c r="F12" s="257">
        <v>0</v>
      </c>
      <c r="G12" s="257">
        <v>0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  <c r="O12" s="257">
        <v>0</v>
      </c>
      <c r="P12" s="257">
        <v>0</v>
      </c>
      <c r="Q12" s="257">
        <v>0</v>
      </c>
      <c r="R12" s="257">
        <v>0</v>
      </c>
      <c r="S12" s="257">
        <v>0</v>
      </c>
      <c r="T12" s="257">
        <v>0</v>
      </c>
      <c r="U12" s="257">
        <v>0</v>
      </c>
      <c r="V12" s="257">
        <v>0</v>
      </c>
      <c r="W12" s="257">
        <v>0</v>
      </c>
      <c r="X12" s="258">
        <v>0</v>
      </c>
      <c r="Y12" s="156"/>
      <c r="Z12" s="156"/>
      <c r="AA12" s="156"/>
    </row>
    <row r="13" spans="1:36" ht="12" customHeight="1" x14ac:dyDescent="0.15">
      <c r="A13" s="156"/>
      <c r="B13" s="181"/>
      <c r="C13" s="334">
        <v>9</v>
      </c>
      <c r="D13" s="184"/>
      <c r="E13" s="257">
        <v>0</v>
      </c>
      <c r="F13" s="257">
        <v>0</v>
      </c>
      <c r="G13" s="257">
        <v>0</v>
      </c>
      <c r="H13" s="257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8">
        <v>0</v>
      </c>
      <c r="Y13" s="156"/>
      <c r="Z13" s="156"/>
      <c r="AA13" s="156"/>
    </row>
    <row r="14" spans="1:36" ht="12" customHeight="1" x14ac:dyDescent="0.15">
      <c r="A14" s="156"/>
      <c r="B14" s="181"/>
      <c r="C14" s="334">
        <v>10</v>
      </c>
      <c r="D14" s="184"/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8">
        <v>0</v>
      </c>
      <c r="Y14" s="156"/>
      <c r="Z14" s="156"/>
      <c r="AA14" s="156"/>
    </row>
    <row r="15" spans="1:36" ht="12" customHeight="1" x14ac:dyDescent="0.15">
      <c r="A15" s="156"/>
      <c r="B15" s="181"/>
      <c r="C15" s="334">
        <v>11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8">
        <v>0</v>
      </c>
      <c r="Y15" s="156"/>
      <c r="Z15" s="156"/>
      <c r="AA15" s="156"/>
    </row>
    <row r="16" spans="1:36" ht="12" customHeight="1" x14ac:dyDescent="0.15">
      <c r="A16" s="156"/>
      <c r="B16" s="181"/>
      <c r="C16" s="334">
        <v>12</v>
      </c>
      <c r="D16" s="184"/>
      <c r="E16" s="257">
        <v>0</v>
      </c>
      <c r="F16" s="257">
        <v>0</v>
      </c>
      <c r="G16" s="258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8">
        <v>0</v>
      </c>
      <c r="Y16" s="156"/>
      <c r="Z16" s="156"/>
      <c r="AA16" s="156"/>
    </row>
    <row r="17" spans="1:42" ht="12" customHeight="1" x14ac:dyDescent="0.15">
      <c r="A17" s="156"/>
      <c r="B17" s="181"/>
      <c r="C17" s="334">
        <v>1</v>
      </c>
      <c r="D17" s="184"/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8">
        <v>0</v>
      </c>
      <c r="M17" s="257">
        <v>0</v>
      </c>
      <c r="N17" s="257">
        <v>0</v>
      </c>
      <c r="O17" s="258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8">
        <v>0</v>
      </c>
      <c r="X17" s="258">
        <v>0</v>
      </c>
      <c r="Y17" s="156"/>
      <c r="Z17" s="156"/>
      <c r="AA17" s="156"/>
    </row>
    <row r="18" spans="1:42" ht="12" customHeight="1" x14ac:dyDescent="0.15">
      <c r="A18" s="156"/>
      <c r="B18" s="181" t="s">
        <v>261</v>
      </c>
      <c r="C18" s="334">
        <v>2</v>
      </c>
      <c r="D18" s="184" t="s">
        <v>299</v>
      </c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7">
        <v>0</v>
      </c>
      <c r="X18" s="258">
        <v>0</v>
      </c>
      <c r="Y18" s="156"/>
      <c r="Z18" s="156"/>
      <c r="AA18" s="156"/>
    </row>
    <row r="19" spans="1:42" ht="12" customHeight="1" x14ac:dyDescent="0.15">
      <c r="A19" s="156"/>
      <c r="B19" s="181"/>
      <c r="C19" s="334">
        <v>3</v>
      </c>
      <c r="D19" s="184"/>
      <c r="E19" s="257"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8">
        <v>0</v>
      </c>
      <c r="Y19" s="156"/>
      <c r="Z19" s="156"/>
      <c r="AA19" s="156"/>
    </row>
    <row r="20" spans="1:42" ht="12" customHeight="1" x14ac:dyDescent="0.15">
      <c r="A20" s="156"/>
      <c r="B20" s="351"/>
      <c r="C20" s="311">
        <v>4</v>
      </c>
      <c r="D20" s="185"/>
      <c r="E20" s="259">
        <v>0</v>
      </c>
      <c r="F20" s="259">
        <v>0</v>
      </c>
      <c r="G20" s="259">
        <v>0</v>
      </c>
      <c r="H20" s="259">
        <v>0</v>
      </c>
      <c r="I20" s="259">
        <v>0</v>
      </c>
      <c r="J20" s="259">
        <v>0</v>
      </c>
      <c r="K20" s="259">
        <v>0</v>
      </c>
      <c r="L20" s="259">
        <v>0</v>
      </c>
      <c r="M20" s="259">
        <v>0</v>
      </c>
      <c r="N20" s="259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0</v>
      </c>
      <c r="V20" s="259">
        <v>0</v>
      </c>
      <c r="W20" s="259">
        <v>0</v>
      </c>
      <c r="X20" s="260">
        <v>0</v>
      </c>
      <c r="Y20" s="156"/>
      <c r="Z20" s="156"/>
      <c r="AA20" s="156"/>
    </row>
    <row r="21" spans="1:42" ht="12" customHeight="1" x14ac:dyDescent="0.15">
      <c r="A21" s="184"/>
      <c r="B21" s="469"/>
      <c r="C21" s="470"/>
      <c r="D21" s="386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156"/>
      <c r="Z21" s="156"/>
      <c r="AA21" s="156"/>
    </row>
    <row r="22" spans="1:42" ht="12" customHeight="1" x14ac:dyDescent="0.15">
      <c r="A22" s="184"/>
      <c r="B22" s="471">
        <v>41001</v>
      </c>
      <c r="C22" s="472"/>
      <c r="D22" s="390">
        <v>41012</v>
      </c>
      <c r="E22" s="257">
        <v>0</v>
      </c>
      <c r="F22" s="257">
        <v>0</v>
      </c>
      <c r="G22" s="257">
        <v>0</v>
      </c>
      <c r="H22" s="257">
        <v>0</v>
      </c>
      <c r="I22" s="257">
        <v>0</v>
      </c>
      <c r="J22" s="257">
        <v>0</v>
      </c>
      <c r="K22" s="257">
        <v>0</v>
      </c>
      <c r="L22" s="257">
        <v>0</v>
      </c>
      <c r="M22" s="257">
        <v>0</v>
      </c>
      <c r="N22" s="257">
        <v>0</v>
      </c>
      <c r="O22" s="257">
        <v>0</v>
      </c>
      <c r="P22" s="257">
        <v>0</v>
      </c>
      <c r="Q22" s="257">
        <v>0</v>
      </c>
      <c r="R22" s="257">
        <v>0</v>
      </c>
      <c r="S22" s="257">
        <v>0</v>
      </c>
      <c r="T22" s="257">
        <v>0</v>
      </c>
      <c r="U22" s="257">
        <v>0</v>
      </c>
      <c r="V22" s="257">
        <v>0</v>
      </c>
      <c r="W22" s="257">
        <v>0</v>
      </c>
      <c r="X22" s="257">
        <v>0</v>
      </c>
      <c r="Y22" s="156"/>
      <c r="Z22" s="156"/>
      <c r="AA22" s="156"/>
    </row>
    <row r="23" spans="1:42" ht="12" customHeight="1" x14ac:dyDescent="0.15">
      <c r="A23" s="184"/>
      <c r="B23" s="471">
        <v>41015</v>
      </c>
      <c r="C23" s="472"/>
      <c r="D23" s="390">
        <v>41026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156"/>
      <c r="Z23" s="156"/>
      <c r="AA23" s="156"/>
      <c r="AB23" s="156"/>
      <c r="AC23" s="156"/>
      <c r="AD23" s="156"/>
      <c r="AE23" s="156"/>
    </row>
    <row r="24" spans="1:42" ht="12" customHeight="1" x14ac:dyDescent="0.15">
      <c r="A24" s="184"/>
      <c r="B24" s="473"/>
      <c r="C24" s="474"/>
      <c r="D24" s="395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156"/>
      <c r="Z24" s="156"/>
      <c r="AA24" s="156"/>
      <c r="AB24" s="156"/>
      <c r="AC24" s="156"/>
      <c r="AD24" s="156"/>
      <c r="AE24" s="156"/>
    </row>
    <row r="25" spans="1:42" ht="12" customHeight="1" x14ac:dyDescent="0.15">
      <c r="A25" s="184"/>
      <c r="B25" s="313"/>
      <c r="C25" s="462" t="s">
        <v>255</v>
      </c>
      <c r="D25" s="463"/>
      <c r="E25" s="159" t="s">
        <v>320</v>
      </c>
      <c r="F25" s="464"/>
      <c r="G25" s="464"/>
      <c r="H25" s="465"/>
      <c r="I25" s="159" t="s">
        <v>321</v>
      </c>
      <c r="J25" s="464"/>
      <c r="K25" s="464"/>
      <c r="L25" s="465"/>
      <c r="M25" s="159" t="s">
        <v>322</v>
      </c>
      <c r="N25" s="464"/>
      <c r="O25" s="464"/>
      <c r="P25" s="465"/>
      <c r="Q25" s="159" t="s">
        <v>323</v>
      </c>
      <c r="R25" s="464"/>
      <c r="S25" s="464"/>
      <c r="T25" s="465"/>
      <c r="U25" s="159" t="s">
        <v>324</v>
      </c>
      <c r="V25" s="464"/>
      <c r="W25" s="464"/>
      <c r="X25" s="465"/>
      <c r="Z25" s="177"/>
      <c r="AA25" s="294"/>
      <c r="AB25" s="294"/>
      <c r="AC25" s="294"/>
      <c r="AD25" s="294"/>
      <c r="AE25" s="156"/>
    </row>
    <row r="26" spans="1:42" ht="12" customHeight="1" x14ac:dyDescent="0.15">
      <c r="A26" s="184"/>
      <c r="B26" s="180"/>
      <c r="C26" s="172"/>
      <c r="D26" s="185"/>
      <c r="E26" s="172"/>
      <c r="F26" s="466"/>
      <c r="G26" s="466"/>
      <c r="H26" s="467"/>
      <c r="I26" s="172"/>
      <c r="J26" s="466"/>
      <c r="K26" s="466"/>
      <c r="L26" s="467"/>
      <c r="M26" s="172"/>
      <c r="N26" s="466"/>
      <c r="O26" s="466"/>
      <c r="P26" s="467"/>
      <c r="Q26" s="172"/>
      <c r="R26" s="466"/>
      <c r="S26" s="466"/>
      <c r="T26" s="467"/>
      <c r="U26" s="172"/>
      <c r="V26" s="466"/>
      <c r="W26" s="466"/>
      <c r="X26" s="467"/>
      <c r="Z26" s="177"/>
      <c r="AA26" s="177"/>
      <c r="AB26" s="177"/>
      <c r="AC26" s="177"/>
      <c r="AD26" s="177"/>
      <c r="AE26" s="156"/>
    </row>
    <row r="27" spans="1:42" ht="12" customHeight="1" x14ac:dyDescent="0.15">
      <c r="A27" s="184"/>
      <c r="B27" s="343" t="s">
        <v>319</v>
      </c>
      <c r="C27" s="344"/>
      <c r="D27" s="345"/>
      <c r="E27" s="370" t="s">
        <v>274</v>
      </c>
      <c r="F27" s="370" t="s">
        <v>170</v>
      </c>
      <c r="G27" s="370" t="s">
        <v>275</v>
      </c>
      <c r="H27" s="370" t="s">
        <v>95</v>
      </c>
      <c r="I27" s="370" t="s">
        <v>274</v>
      </c>
      <c r="J27" s="370" t="s">
        <v>170</v>
      </c>
      <c r="K27" s="370" t="s">
        <v>275</v>
      </c>
      <c r="L27" s="370" t="s">
        <v>95</v>
      </c>
      <c r="M27" s="370" t="s">
        <v>274</v>
      </c>
      <c r="N27" s="370" t="s">
        <v>170</v>
      </c>
      <c r="O27" s="370" t="s">
        <v>275</v>
      </c>
      <c r="P27" s="370" t="s">
        <v>95</v>
      </c>
      <c r="Q27" s="370" t="s">
        <v>274</v>
      </c>
      <c r="R27" s="370" t="s">
        <v>170</v>
      </c>
      <c r="S27" s="370" t="s">
        <v>275</v>
      </c>
      <c r="T27" s="370" t="s">
        <v>95</v>
      </c>
      <c r="U27" s="370" t="s">
        <v>274</v>
      </c>
      <c r="V27" s="370" t="s">
        <v>170</v>
      </c>
      <c r="W27" s="370" t="s">
        <v>275</v>
      </c>
      <c r="X27" s="370" t="s">
        <v>95</v>
      </c>
      <c r="Z27" s="177"/>
      <c r="AA27" s="177"/>
      <c r="AB27" s="177"/>
      <c r="AC27" s="177"/>
      <c r="AD27" s="177"/>
      <c r="AE27" s="156"/>
    </row>
    <row r="28" spans="1:42" ht="12" customHeight="1" x14ac:dyDescent="0.15">
      <c r="A28" s="184"/>
      <c r="B28" s="172"/>
      <c r="C28" s="173"/>
      <c r="D28" s="185"/>
      <c r="E28" s="371"/>
      <c r="F28" s="371"/>
      <c r="G28" s="371" t="s">
        <v>276</v>
      </c>
      <c r="H28" s="371"/>
      <c r="I28" s="371"/>
      <c r="J28" s="371"/>
      <c r="K28" s="371" t="s">
        <v>276</v>
      </c>
      <c r="L28" s="371"/>
      <c r="M28" s="371"/>
      <c r="N28" s="371"/>
      <c r="O28" s="371" t="s">
        <v>276</v>
      </c>
      <c r="P28" s="371"/>
      <c r="Q28" s="371"/>
      <c r="R28" s="371"/>
      <c r="S28" s="371" t="s">
        <v>276</v>
      </c>
      <c r="T28" s="371"/>
      <c r="U28" s="371"/>
      <c r="V28" s="371"/>
      <c r="W28" s="371" t="s">
        <v>276</v>
      </c>
      <c r="X28" s="371"/>
      <c r="Z28" s="177"/>
      <c r="AA28" s="177"/>
      <c r="AB28" s="177"/>
      <c r="AC28" s="177"/>
      <c r="AD28" s="177"/>
      <c r="AE28" s="156"/>
    </row>
    <row r="29" spans="1:42" ht="12" customHeight="1" x14ac:dyDescent="0.15">
      <c r="A29" s="184"/>
      <c r="B29" s="346" t="s">
        <v>0</v>
      </c>
      <c r="C29" s="334">
        <v>21</v>
      </c>
      <c r="D29" s="178" t="s">
        <v>1</v>
      </c>
      <c r="E29" s="257" t="s">
        <v>263</v>
      </c>
      <c r="F29" s="257" t="s">
        <v>263</v>
      </c>
      <c r="G29" s="360">
        <v>0</v>
      </c>
      <c r="H29" s="257" t="s">
        <v>263</v>
      </c>
      <c r="I29" s="375">
        <v>714</v>
      </c>
      <c r="J29" s="375">
        <v>1208</v>
      </c>
      <c r="K29" s="375">
        <v>960</v>
      </c>
      <c r="L29" s="375">
        <v>267030</v>
      </c>
      <c r="M29" s="375">
        <v>609</v>
      </c>
      <c r="N29" s="375">
        <v>1008</v>
      </c>
      <c r="O29" s="375">
        <v>696</v>
      </c>
      <c r="P29" s="375">
        <v>50075</v>
      </c>
      <c r="Q29" s="375">
        <v>609</v>
      </c>
      <c r="R29" s="375">
        <v>893</v>
      </c>
      <c r="S29" s="375">
        <v>723</v>
      </c>
      <c r="T29" s="375">
        <v>588807</v>
      </c>
      <c r="U29" s="375">
        <v>630</v>
      </c>
      <c r="V29" s="375">
        <v>993</v>
      </c>
      <c r="W29" s="375">
        <v>750</v>
      </c>
      <c r="X29" s="375">
        <v>298157</v>
      </c>
      <c r="Z29" s="177"/>
      <c r="AA29" s="177"/>
      <c r="AB29" s="177"/>
      <c r="AC29" s="177"/>
      <c r="AD29" s="177"/>
      <c r="AE29" s="156"/>
    </row>
    <row r="30" spans="1:42" ht="12" customHeight="1" x14ac:dyDescent="0.15">
      <c r="A30" s="184"/>
      <c r="B30" s="181"/>
      <c r="C30" s="334">
        <v>22</v>
      </c>
      <c r="D30" s="184"/>
      <c r="E30" s="257" t="s">
        <v>263</v>
      </c>
      <c r="F30" s="257" t="s">
        <v>263</v>
      </c>
      <c r="G30" s="257">
        <v>0</v>
      </c>
      <c r="H30" s="257" t="s">
        <v>263</v>
      </c>
      <c r="I30" s="375">
        <v>756</v>
      </c>
      <c r="J30" s="375">
        <v>1179</v>
      </c>
      <c r="K30" s="375">
        <v>966</v>
      </c>
      <c r="L30" s="375">
        <v>273161</v>
      </c>
      <c r="M30" s="375">
        <v>630</v>
      </c>
      <c r="N30" s="475">
        <v>966</v>
      </c>
      <c r="O30" s="475">
        <v>800</v>
      </c>
      <c r="P30" s="475">
        <v>61013</v>
      </c>
      <c r="Q30" s="475">
        <v>578</v>
      </c>
      <c r="R30" s="475">
        <v>893</v>
      </c>
      <c r="S30" s="475">
        <v>717</v>
      </c>
      <c r="T30" s="475">
        <v>644828</v>
      </c>
      <c r="U30" s="475">
        <v>630</v>
      </c>
      <c r="V30" s="475">
        <v>945</v>
      </c>
      <c r="W30" s="375">
        <v>739</v>
      </c>
      <c r="X30" s="376">
        <v>251187</v>
      </c>
      <c r="Z30" s="156"/>
      <c r="AA30" s="156"/>
      <c r="AB30" s="156"/>
      <c r="AC30" s="156"/>
      <c r="AD30" s="156"/>
      <c r="AE30" s="156"/>
    </row>
    <row r="31" spans="1:42" ht="12" customHeight="1" x14ac:dyDescent="0.15">
      <c r="A31" s="156"/>
      <c r="B31" s="351"/>
      <c r="C31" s="311">
        <v>23</v>
      </c>
      <c r="D31" s="185"/>
      <c r="E31" s="259" t="s">
        <v>263</v>
      </c>
      <c r="F31" s="259" t="s">
        <v>263</v>
      </c>
      <c r="G31" s="259">
        <v>0</v>
      </c>
      <c r="H31" s="259" t="s">
        <v>263</v>
      </c>
      <c r="I31" s="186">
        <v>787.5</v>
      </c>
      <c r="J31" s="186">
        <v>1207.5</v>
      </c>
      <c r="K31" s="186">
        <v>929.01496742290794</v>
      </c>
      <c r="L31" s="186">
        <v>200539.6</v>
      </c>
      <c r="M31" s="186">
        <v>630</v>
      </c>
      <c r="N31" s="186">
        <v>924</v>
      </c>
      <c r="O31" s="186">
        <v>761.17118338310377</v>
      </c>
      <c r="P31" s="186">
        <v>31453.000000000007</v>
      </c>
      <c r="Q31" s="186">
        <v>630</v>
      </c>
      <c r="R31" s="186">
        <v>924</v>
      </c>
      <c r="S31" s="186">
        <v>737.76056721240548</v>
      </c>
      <c r="T31" s="186">
        <v>445114.60000000009</v>
      </c>
      <c r="U31" s="186">
        <v>623.70000000000005</v>
      </c>
      <c r="V31" s="186">
        <v>924</v>
      </c>
      <c r="W31" s="186">
        <v>724.44887857399283</v>
      </c>
      <c r="X31" s="187">
        <v>178137.90000000002</v>
      </c>
      <c r="Y31" s="476"/>
      <c r="Z31" s="177"/>
      <c r="AA31" s="177"/>
      <c r="AB31" s="177"/>
      <c r="AC31" s="177"/>
      <c r="AD31" s="177"/>
      <c r="AE31" s="156"/>
    </row>
    <row r="32" spans="1:42" ht="12" customHeight="1" x14ac:dyDescent="0.15">
      <c r="A32" s="156"/>
      <c r="B32" s="181" t="s">
        <v>259</v>
      </c>
      <c r="C32" s="334">
        <v>8</v>
      </c>
      <c r="D32" s="184" t="s">
        <v>299</v>
      </c>
      <c r="E32" s="257">
        <v>0</v>
      </c>
      <c r="F32" s="257">
        <v>0</v>
      </c>
      <c r="G32" s="257">
        <v>0</v>
      </c>
      <c r="H32" s="257">
        <v>0</v>
      </c>
      <c r="I32" s="375">
        <v>787.5</v>
      </c>
      <c r="J32" s="375">
        <v>997.5</v>
      </c>
      <c r="K32" s="375">
        <v>897.82991620388736</v>
      </c>
      <c r="L32" s="375">
        <v>20410.900000000001</v>
      </c>
      <c r="M32" s="375">
        <v>703.5</v>
      </c>
      <c r="N32" s="375">
        <v>840</v>
      </c>
      <c r="O32" s="375">
        <v>746.95931572416248</v>
      </c>
      <c r="P32" s="375">
        <v>2368.6999999999998</v>
      </c>
      <c r="Q32" s="375">
        <v>661.5</v>
      </c>
      <c r="R32" s="375">
        <v>787.5</v>
      </c>
      <c r="S32" s="375">
        <v>703.92904007565892</v>
      </c>
      <c r="T32" s="375">
        <v>44749.8</v>
      </c>
      <c r="U32" s="375">
        <v>672</v>
      </c>
      <c r="V32" s="375">
        <v>819</v>
      </c>
      <c r="W32" s="375">
        <v>714.64189150889933</v>
      </c>
      <c r="X32" s="376">
        <v>13010.4</v>
      </c>
      <c r="Y32" s="477"/>
      <c r="Z32" s="478"/>
      <c r="AA32" s="478"/>
      <c r="AB32" s="478"/>
      <c r="AC32" s="478"/>
      <c r="AD32" s="478"/>
      <c r="AE32" s="478"/>
      <c r="AF32" s="478"/>
      <c r="AG32" s="478"/>
      <c r="AH32" s="478"/>
      <c r="AI32" s="478"/>
      <c r="AJ32" s="478"/>
      <c r="AK32" s="478"/>
      <c r="AL32" s="478"/>
      <c r="AM32" s="478"/>
      <c r="AN32" s="478"/>
      <c r="AO32" s="478"/>
      <c r="AP32" s="156"/>
    </row>
    <row r="33" spans="1:42" ht="12" customHeight="1" x14ac:dyDescent="0.15">
      <c r="A33" s="156"/>
      <c r="B33" s="181"/>
      <c r="C33" s="334">
        <v>9</v>
      </c>
      <c r="D33" s="184"/>
      <c r="E33" s="257">
        <v>0</v>
      </c>
      <c r="F33" s="257">
        <v>0</v>
      </c>
      <c r="G33" s="257">
        <v>0</v>
      </c>
      <c r="H33" s="257">
        <v>0</v>
      </c>
      <c r="I33" s="375">
        <v>813.75</v>
      </c>
      <c r="J33" s="375">
        <v>997.5</v>
      </c>
      <c r="K33" s="375">
        <v>881.25023959518012</v>
      </c>
      <c r="L33" s="375">
        <v>12472.1</v>
      </c>
      <c r="M33" s="375">
        <v>661.5</v>
      </c>
      <c r="N33" s="375">
        <v>840</v>
      </c>
      <c r="O33" s="375">
        <v>720.9375</v>
      </c>
      <c r="P33" s="375">
        <v>2606</v>
      </c>
      <c r="Q33" s="375">
        <v>661.5</v>
      </c>
      <c r="R33" s="375">
        <v>787.5</v>
      </c>
      <c r="S33" s="375">
        <v>694.92743283322534</v>
      </c>
      <c r="T33" s="375">
        <v>39786.300000000003</v>
      </c>
      <c r="U33" s="375">
        <v>672</v>
      </c>
      <c r="V33" s="375">
        <v>840</v>
      </c>
      <c r="W33" s="375">
        <v>697.59699861749084</v>
      </c>
      <c r="X33" s="376">
        <v>15326.3</v>
      </c>
      <c r="Y33" s="477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478"/>
      <c r="AL33" s="478"/>
      <c r="AM33" s="478"/>
      <c r="AN33" s="478"/>
      <c r="AO33" s="478"/>
      <c r="AP33" s="156"/>
    </row>
    <row r="34" spans="1:42" ht="12" customHeight="1" x14ac:dyDescent="0.15">
      <c r="A34" s="156"/>
      <c r="B34" s="181"/>
      <c r="C34" s="334">
        <v>10</v>
      </c>
      <c r="D34" s="184"/>
      <c r="E34" s="257">
        <v>0</v>
      </c>
      <c r="F34" s="257">
        <v>0</v>
      </c>
      <c r="G34" s="257">
        <v>0</v>
      </c>
      <c r="H34" s="257">
        <v>0</v>
      </c>
      <c r="I34" s="375">
        <v>819</v>
      </c>
      <c r="J34" s="375">
        <v>976.5</v>
      </c>
      <c r="K34" s="375">
        <v>887.28901532744999</v>
      </c>
      <c r="L34" s="375">
        <v>12185</v>
      </c>
      <c r="M34" s="375">
        <v>630</v>
      </c>
      <c r="N34" s="375">
        <v>787.5</v>
      </c>
      <c r="O34" s="375">
        <v>724.4868852459017</v>
      </c>
      <c r="P34" s="375">
        <v>2103.6999999999998</v>
      </c>
      <c r="Q34" s="375">
        <v>630</v>
      </c>
      <c r="R34" s="375">
        <v>787.5</v>
      </c>
      <c r="S34" s="375">
        <v>672.88417397541639</v>
      </c>
      <c r="T34" s="375">
        <v>48667.899999999994</v>
      </c>
      <c r="U34" s="375">
        <v>623.70000000000005</v>
      </c>
      <c r="V34" s="375">
        <v>892.5</v>
      </c>
      <c r="W34" s="375">
        <v>701.42931023124061</v>
      </c>
      <c r="X34" s="376">
        <v>13995.3</v>
      </c>
      <c r="Y34" s="477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478"/>
      <c r="AL34" s="478"/>
      <c r="AM34" s="478"/>
      <c r="AN34" s="478"/>
      <c r="AO34" s="478"/>
      <c r="AP34" s="156"/>
    </row>
    <row r="35" spans="1:42" ht="12" customHeight="1" x14ac:dyDescent="0.15">
      <c r="A35" s="156"/>
      <c r="B35" s="181"/>
      <c r="C35" s="334">
        <v>11</v>
      </c>
      <c r="D35" s="184"/>
      <c r="E35" s="257">
        <v>0</v>
      </c>
      <c r="F35" s="257">
        <v>0</v>
      </c>
      <c r="G35" s="257">
        <v>0</v>
      </c>
      <c r="H35" s="257">
        <v>0</v>
      </c>
      <c r="I35" s="375">
        <v>840</v>
      </c>
      <c r="J35" s="375">
        <v>1050</v>
      </c>
      <c r="K35" s="375">
        <v>958.03156609378721</v>
      </c>
      <c r="L35" s="375">
        <v>9980.5</v>
      </c>
      <c r="M35" s="375">
        <v>630</v>
      </c>
      <c r="N35" s="375">
        <v>829.5</v>
      </c>
      <c r="O35" s="375">
        <v>676.34203933939511</v>
      </c>
      <c r="P35" s="375">
        <v>2751.2</v>
      </c>
      <c r="Q35" s="375">
        <v>630</v>
      </c>
      <c r="R35" s="375">
        <v>924</v>
      </c>
      <c r="S35" s="375">
        <v>721.74329604167553</v>
      </c>
      <c r="T35" s="375">
        <v>29538</v>
      </c>
      <c r="U35" s="375">
        <v>672</v>
      </c>
      <c r="V35" s="375">
        <v>892.5</v>
      </c>
      <c r="W35" s="375">
        <v>716.84336203765054</v>
      </c>
      <c r="X35" s="376">
        <v>18361.599999999999</v>
      </c>
      <c r="Y35" s="477"/>
      <c r="Z35" s="478"/>
      <c r="AA35" s="478"/>
      <c r="AB35" s="478"/>
      <c r="AC35" s="478"/>
      <c r="AD35" s="478"/>
      <c r="AE35" s="478"/>
      <c r="AF35" s="478"/>
      <c r="AG35" s="478"/>
      <c r="AH35" s="478"/>
      <c r="AI35" s="478"/>
      <c r="AJ35" s="478"/>
      <c r="AK35" s="478"/>
      <c r="AL35" s="478"/>
      <c r="AM35" s="478"/>
      <c r="AN35" s="478"/>
      <c r="AO35" s="478"/>
      <c r="AP35" s="156"/>
    </row>
    <row r="36" spans="1:42" ht="12" customHeight="1" x14ac:dyDescent="0.15">
      <c r="A36" s="156"/>
      <c r="B36" s="181"/>
      <c r="C36" s="334">
        <v>12</v>
      </c>
      <c r="D36" s="184"/>
      <c r="E36" s="257">
        <v>0</v>
      </c>
      <c r="F36" s="257">
        <v>0</v>
      </c>
      <c r="G36" s="257">
        <v>0</v>
      </c>
      <c r="H36" s="257">
        <v>0</v>
      </c>
      <c r="I36" s="375">
        <v>840</v>
      </c>
      <c r="J36" s="375">
        <v>1186.5</v>
      </c>
      <c r="K36" s="375">
        <v>941.83464783269233</v>
      </c>
      <c r="L36" s="375">
        <v>15590.9</v>
      </c>
      <c r="M36" s="375">
        <v>630</v>
      </c>
      <c r="N36" s="375">
        <v>787.5</v>
      </c>
      <c r="O36" s="375">
        <v>690.53495409015022</v>
      </c>
      <c r="P36" s="375">
        <v>1470.3999999999999</v>
      </c>
      <c r="Q36" s="375">
        <v>651</v>
      </c>
      <c r="R36" s="375">
        <v>924</v>
      </c>
      <c r="S36" s="375">
        <v>757.45270293942474</v>
      </c>
      <c r="T36" s="375">
        <v>23705</v>
      </c>
      <c r="U36" s="375">
        <v>630</v>
      </c>
      <c r="V36" s="375">
        <v>787.5</v>
      </c>
      <c r="W36" s="375">
        <v>713.14220838358722</v>
      </c>
      <c r="X36" s="376">
        <v>13169</v>
      </c>
      <c r="Y36" s="477"/>
      <c r="Z36" s="478"/>
      <c r="AA36" s="478"/>
      <c r="AB36" s="478"/>
      <c r="AC36" s="478"/>
      <c r="AD36" s="478"/>
      <c r="AE36" s="478"/>
      <c r="AF36" s="478"/>
      <c r="AG36" s="478"/>
      <c r="AH36" s="478"/>
      <c r="AI36" s="478"/>
      <c r="AJ36" s="478"/>
      <c r="AK36" s="478"/>
      <c r="AL36" s="478"/>
      <c r="AM36" s="478"/>
      <c r="AN36" s="478"/>
      <c r="AO36" s="478"/>
      <c r="AP36" s="156"/>
    </row>
    <row r="37" spans="1:42" ht="12" customHeight="1" x14ac:dyDescent="0.15">
      <c r="A37" s="156"/>
      <c r="B37" s="181"/>
      <c r="C37" s="334">
        <v>1</v>
      </c>
      <c r="D37" s="184"/>
      <c r="E37" s="257">
        <v>0</v>
      </c>
      <c r="F37" s="258">
        <v>0</v>
      </c>
      <c r="G37" s="257">
        <v>0</v>
      </c>
      <c r="H37" s="257">
        <v>0</v>
      </c>
      <c r="I37" s="375">
        <v>892.5</v>
      </c>
      <c r="J37" s="375">
        <v>1050</v>
      </c>
      <c r="K37" s="375">
        <v>940.3965452308621</v>
      </c>
      <c r="L37" s="375">
        <v>10587.400000000001</v>
      </c>
      <c r="M37" s="375">
        <v>682.5</v>
      </c>
      <c r="N37" s="375">
        <v>892.5</v>
      </c>
      <c r="O37" s="375">
        <v>752.35272459499276</v>
      </c>
      <c r="P37" s="375">
        <v>2760.6</v>
      </c>
      <c r="Q37" s="376">
        <v>651</v>
      </c>
      <c r="R37" s="375">
        <v>924</v>
      </c>
      <c r="S37" s="375">
        <v>694.34900603553831</v>
      </c>
      <c r="T37" s="375">
        <v>30739</v>
      </c>
      <c r="U37" s="375">
        <v>651</v>
      </c>
      <c r="V37" s="375">
        <v>892.5</v>
      </c>
      <c r="W37" s="375">
        <v>714.23502091753505</v>
      </c>
      <c r="X37" s="376">
        <v>14375</v>
      </c>
      <c r="Y37" s="477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478"/>
      <c r="AN37" s="478"/>
      <c r="AO37" s="478"/>
      <c r="AP37" s="156"/>
    </row>
    <row r="38" spans="1:42" ht="12" customHeight="1" x14ac:dyDescent="0.15">
      <c r="A38" s="156"/>
      <c r="B38" s="181" t="s">
        <v>261</v>
      </c>
      <c r="C38" s="334">
        <v>2</v>
      </c>
      <c r="D38" s="184" t="s">
        <v>299</v>
      </c>
      <c r="E38" s="257">
        <v>0</v>
      </c>
      <c r="F38" s="257">
        <v>0</v>
      </c>
      <c r="G38" s="257">
        <v>0</v>
      </c>
      <c r="H38" s="257">
        <v>0</v>
      </c>
      <c r="I38" s="375">
        <v>840</v>
      </c>
      <c r="J38" s="375">
        <v>1155</v>
      </c>
      <c r="K38" s="375">
        <v>992.43265024514847</v>
      </c>
      <c r="L38" s="375">
        <v>8068.2999999999993</v>
      </c>
      <c r="M38" s="375">
        <v>661.5</v>
      </c>
      <c r="N38" s="375">
        <v>829.5</v>
      </c>
      <c r="O38" s="375">
        <v>714.8611274221962</v>
      </c>
      <c r="P38" s="375">
        <v>1967.1</v>
      </c>
      <c r="Q38" s="375">
        <v>682.5</v>
      </c>
      <c r="R38" s="375">
        <v>892.5</v>
      </c>
      <c r="S38" s="375">
        <v>727.62999489776882</v>
      </c>
      <c r="T38" s="375">
        <v>39730.199999999997</v>
      </c>
      <c r="U38" s="375">
        <v>682.5</v>
      </c>
      <c r="V38" s="375">
        <v>945</v>
      </c>
      <c r="W38" s="375">
        <v>718.55897346194195</v>
      </c>
      <c r="X38" s="376">
        <v>23686.7</v>
      </c>
      <c r="Y38" s="477"/>
      <c r="Z38" s="478"/>
      <c r="AA38" s="478"/>
      <c r="AB38" s="478"/>
      <c r="AC38" s="478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8"/>
      <c r="AO38" s="478"/>
      <c r="AP38" s="156"/>
    </row>
    <row r="39" spans="1:42" ht="12" customHeight="1" x14ac:dyDescent="0.15">
      <c r="A39" s="156"/>
      <c r="B39" s="181"/>
      <c r="C39" s="334">
        <v>3</v>
      </c>
      <c r="D39" s="184"/>
      <c r="E39" s="257">
        <v>0</v>
      </c>
      <c r="F39" s="257">
        <v>0</v>
      </c>
      <c r="G39" s="257">
        <v>0</v>
      </c>
      <c r="H39" s="257">
        <v>0</v>
      </c>
      <c r="I39" s="375">
        <v>840</v>
      </c>
      <c r="J39" s="375">
        <v>1155</v>
      </c>
      <c r="K39" s="375">
        <v>927.14755163224538</v>
      </c>
      <c r="L39" s="375">
        <v>9047.7000000000007</v>
      </c>
      <c r="M39" s="375">
        <v>661.5</v>
      </c>
      <c r="N39" s="375">
        <v>829.5</v>
      </c>
      <c r="O39" s="375">
        <v>703.61861079955122</v>
      </c>
      <c r="P39" s="375">
        <v>4095.8999999999996</v>
      </c>
      <c r="Q39" s="375">
        <v>682.5</v>
      </c>
      <c r="R39" s="375">
        <v>903</v>
      </c>
      <c r="S39" s="375">
        <v>773.93126105352724</v>
      </c>
      <c r="T39" s="375">
        <v>33636.199999999997</v>
      </c>
      <c r="U39" s="375">
        <v>693</v>
      </c>
      <c r="V39" s="375">
        <v>903</v>
      </c>
      <c r="W39" s="375">
        <v>741.04692178704045</v>
      </c>
      <c r="X39" s="376">
        <v>13884.5</v>
      </c>
      <c r="Y39" s="477"/>
      <c r="Z39" s="478"/>
      <c r="AA39" s="478"/>
      <c r="AB39" s="478"/>
      <c r="AC39" s="478"/>
      <c r="AD39" s="478"/>
      <c r="AE39" s="478"/>
      <c r="AF39" s="478"/>
      <c r="AG39" s="478"/>
      <c r="AH39" s="478"/>
      <c r="AI39" s="478"/>
      <c r="AJ39" s="478"/>
      <c r="AK39" s="478"/>
      <c r="AL39" s="478"/>
      <c r="AM39" s="478"/>
      <c r="AN39" s="478"/>
      <c r="AO39" s="478"/>
      <c r="AP39" s="156"/>
    </row>
    <row r="40" spans="1:42" ht="12" customHeight="1" x14ac:dyDescent="0.15">
      <c r="A40" s="156"/>
      <c r="B40" s="351"/>
      <c r="C40" s="311">
        <v>4</v>
      </c>
      <c r="D40" s="185"/>
      <c r="E40" s="259">
        <v>0</v>
      </c>
      <c r="F40" s="259">
        <v>0</v>
      </c>
      <c r="G40" s="259">
        <v>0</v>
      </c>
      <c r="H40" s="259">
        <v>0</v>
      </c>
      <c r="I40" s="380">
        <v>840</v>
      </c>
      <c r="J40" s="380">
        <v>1155</v>
      </c>
      <c r="K40" s="380">
        <v>975.94903498190604</v>
      </c>
      <c r="L40" s="380">
        <v>13292</v>
      </c>
      <c r="M40" s="380">
        <v>672</v>
      </c>
      <c r="N40" s="380">
        <v>892.5</v>
      </c>
      <c r="O40" s="380">
        <v>710.74031585220519</v>
      </c>
      <c r="P40" s="380">
        <v>3148.4</v>
      </c>
      <c r="Q40" s="380">
        <v>714</v>
      </c>
      <c r="R40" s="380">
        <v>924</v>
      </c>
      <c r="S40" s="380">
        <v>787.98606163730051</v>
      </c>
      <c r="T40" s="380">
        <v>31388.7</v>
      </c>
      <c r="U40" s="380">
        <v>735</v>
      </c>
      <c r="V40" s="380">
        <v>924</v>
      </c>
      <c r="W40" s="380">
        <v>783.44997024399936</v>
      </c>
      <c r="X40" s="381">
        <v>15720.5</v>
      </c>
      <c r="Y40" s="477"/>
      <c r="Z40" s="478"/>
      <c r="AA40" s="478"/>
      <c r="AB40" s="478"/>
      <c r="AC40" s="478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8"/>
      <c r="AO40" s="478"/>
      <c r="AP40" s="156"/>
    </row>
    <row r="41" spans="1:42" ht="12" customHeight="1" x14ac:dyDescent="0.15">
      <c r="A41" s="184"/>
      <c r="B41" s="469"/>
      <c r="C41" s="470"/>
      <c r="D41" s="386"/>
      <c r="E41" s="348"/>
      <c r="F41" s="348"/>
      <c r="G41" s="348"/>
      <c r="H41" s="348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  <c r="U41" s="375"/>
      <c r="V41" s="375"/>
      <c r="W41" s="375"/>
      <c r="X41" s="375"/>
      <c r="Y41" s="476"/>
      <c r="Z41" s="478"/>
      <c r="AA41" s="478"/>
      <c r="AB41" s="478"/>
      <c r="AC41" s="478"/>
      <c r="AD41" s="478"/>
      <c r="AE41" s="478"/>
      <c r="AF41" s="478"/>
      <c r="AG41" s="478"/>
      <c r="AH41" s="478"/>
      <c r="AI41" s="478"/>
      <c r="AJ41" s="478"/>
      <c r="AK41" s="478"/>
      <c r="AL41" s="478"/>
      <c r="AM41" s="478"/>
      <c r="AN41" s="478"/>
      <c r="AO41" s="478"/>
      <c r="AP41" s="156"/>
    </row>
    <row r="42" spans="1:42" ht="12" customHeight="1" x14ac:dyDescent="0.15">
      <c r="A42" s="184"/>
      <c r="B42" s="471"/>
      <c r="C42" s="472"/>
      <c r="D42" s="390"/>
      <c r="E42" s="348"/>
      <c r="F42" s="348"/>
      <c r="G42" s="348"/>
      <c r="H42" s="348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476"/>
      <c r="Z42" s="478"/>
      <c r="AA42" s="478"/>
      <c r="AB42" s="478"/>
      <c r="AC42" s="478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8"/>
      <c r="AO42" s="478"/>
      <c r="AP42" s="156"/>
    </row>
    <row r="43" spans="1:42" ht="12" customHeight="1" x14ac:dyDescent="0.15">
      <c r="A43" s="184"/>
      <c r="B43" s="471">
        <v>41001</v>
      </c>
      <c r="C43" s="472"/>
      <c r="D43" s="390">
        <v>41012</v>
      </c>
      <c r="E43" s="257">
        <v>0</v>
      </c>
      <c r="F43" s="257">
        <v>0</v>
      </c>
      <c r="G43" s="257">
        <v>0</v>
      </c>
      <c r="H43" s="257">
        <v>0</v>
      </c>
      <c r="I43" s="479">
        <v>840</v>
      </c>
      <c r="J43" s="479">
        <v>1155</v>
      </c>
      <c r="K43" s="479">
        <v>954.3743515850141</v>
      </c>
      <c r="L43" s="479">
        <v>3340.4</v>
      </c>
      <c r="M43" s="479">
        <v>672</v>
      </c>
      <c r="N43" s="479">
        <v>892.5</v>
      </c>
      <c r="O43" s="479">
        <v>711.02520603660514</v>
      </c>
      <c r="P43" s="479">
        <v>1314.7</v>
      </c>
      <c r="Q43" s="479">
        <v>714</v>
      </c>
      <c r="R43" s="479">
        <v>924</v>
      </c>
      <c r="S43" s="479">
        <v>808.69541393098689</v>
      </c>
      <c r="T43" s="479">
        <v>18335.2</v>
      </c>
      <c r="U43" s="479">
        <v>735</v>
      </c>
      <c r="V43" s="479">
        <v>924</v>
      </c>
      <c r="W43" s="479">
        <v>766.35122869160966</v>
      </c>
      <c r="X43" s="479">
        <v>9397.4</v>
      </c>
      <c r="Y43" s="476"/>
      <c r="Z43" s="478"/>
      <c r="AA43" s="478"/>
      <c r="AB43" s="478"/>
      <c r="AC43" s="478"/>
      <c r="AD43" s="478"/>
      <c r="AE43" s="478"/>
      <c r="AF43" s="478"/>
      <c r="AG43" s="478"/>
      <c r="AH43" s="478"/>
      <c r="AI43" s="478"/>
      <c r="AJ43" s="478"/>
      <c r="AK43" s="478"/>
      <c r="AL43" s="478"/>
      <c r="AM43" s="478"/>
      <c r="AN43" s="478"/>
      <c r="AO43" s="478"/>
      <c r="AP43" s="156"/>
    </row>
    <row r="44" spans="1:42" ht="12" customHeight="1" x14ac:dyDescent="0.15">
      <c r="A44" s="156"/>
      <c r="B44" s="471">
        <v>41015</v>
      </c>
      <c r="C44" s="472"/>
      <c r="D44" s="390">
        <v>41026</v>
      </c>
      <c r="E44" s="258">
        <v>0</v>
      </c>
      <c r="F44" s="257">
        <v>0</v>
      </c>
      <c r="G44" s="257">
        <v>0</v>
      </c>
      <c r="H44" s="257">
        <v>0</v>
      </c>
      <c r="I44" s="375">
        <v>840</v>
      </c>
      <c r="J44" s="375">
        <v>1155</v>
      </c>
      <c r="K44" s="375">
        <v>986.32537653617544</v>
      </c>
      <c r="L44" s="375">
        <v>9951.6</v>
      </c>
      <c r="M44" s="375">
        <v>682.5</v>
      </c>
      <c r="N44" s="375">
        <v>861</v>
      </c>
      <c r="O44" s="375">
        <v>710.55219450137838</v>
      </c>
      <c r="P44" s="375">
        <v>1833.7</v>
      </c>
      <c r="Q44" s="375">
        <v>714</v>
      </c>
      <c r="R44" s="375">
        <v>892.5</v>
      </c>
      <c r="S44" s="375">
        <v>750.47963790791232</v>
      </c>
      <c r="T44" s="375">
        <v>13053.5</v>
      </c>
      <c r="U44" s="375">
        <v>787.5</v>
      </c>
      <c r="V44" s="375">
        <v>924</v>
      </c>
      <c r="W44" s="375">
        <v>826.73707440100895</v>
      </c>
      <c r="X44" s="375">
        <v>6323.1</v>
      </c>
      <c r="Y44" s="476"/>
      <c r="Z44" s="477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</row>
    <row r="45" spans="1:42" ht="15" customHeight="1" x14ac:dyDescent="0.15">
      <c r="B45" s="473"/>
      <c r="C45" s="474"/>
      <c r="D45" s="395"/>
      <c r="E45" s="259"/>
      <c r="F45" s="259"/>
      <c r="G45" s="260"/>
      <c r="H45" s="260"/>
      <c r="I45" s="480"/>
      <c r="J45" s="480"/>
      <c r="K45" s="480"/>
      <c r="L45" s="481"/>
      <c r="M45" s="480"/>
      <c r="N45" s="480"/>
      <c r="O45" s="480"/>
      <c r="P45" s="481"/>
      <c r="Q45" s="480"/>
      <c r="R45" s="480"/>
      <c r="S45" s="480"/>
      <c r="T45" s="481"/>
      <c r="U45" s="480"/>
      <c r="V45" s="480"/>
      <c r="W45" s="480"/>
      <c r="X45" s="481"/>
      <c r="Y45" s="476"/>
      <c r="Z45" s="476"/>
    </row>
    <row r="46" spans="1:42" ht="12.75" customHeight="1" x14ac:dyDescent="0.15">
      <c r="B46" s="200" t="s">
        <v>105</v>
      </c>
      <c r="C46" s="157" t="s">
        <v>190</v>
      </c>
      <c r="I46" s="476"/>
      <c r="J46" s="476"/>
      <c r="K46" s="476"/>
      <c r="L46" s="482" t="s">
        <v>191</v>
      </c>
      <c r="M46" s="476" t="s">
        <v>325</v>
      </c>
      <c r="N46" s="476"/>
      <c r="O46" s="476"/>
      <c r="P46" s="476"/>
      <c r="Q46" s="476"/>
      <c r="R46" s="476"/>
      <c r="S46" s="476"/>
      <c r="T46" s="476"/>
      <c r="U46" s="476"/>
      <c r="V46" s="476"/>
      <c r="W46" s="476"/>
      <c r="X46" s="476"/>
    </row>
    <row r="47" spans="1:42" x14ac:dyDescent="0.15">
      <c r="B47" s="241" t="s">
        <v>107</v>
      </c>
      <c r="C47" s="157" t="s">
        <v>193</v>
      </c>
      <c r="I47" s="476"/>
      <c r="J47" s="476"/>
      <c r="K47" s="476"/>
      <c r="L47" s="476"/>
      <c r="M47" s="476" t="s">
        <v>326</v>
      </c>
      <c r="N47" s="476"/>
      <c r="O47" s="476"/>
      <c r="P47" s="476"/>
      <c r="Q47" s="476"/>
      <c r="R47" s="476"/>
      <c r="S47" s="476"/>
      <c r="T47" s="476"/>
      <c r="U47" s="476"/>
      <c r="V47" s="476"/>
      <c r="W47" s="476"/>
      <c r="X47" s="476"/>
    </row>
    <row r="48" spans="1:42" x14ac:dyDescent="0.15">
      <c r="B48" s="241" t="s">
        <v>195</v>
      </c>
      <c r="C48" s="157" t="s">
        <v>108</v>
      </c>
      <c r="X48" s="349"/>
      <c r="Y48" s="156"/>
      <c r="Z48" s="156"/>
    </row>
    <row r="49" spans="2:26" x14ac:dyDescent="0.15">
      <c r="B49" s="241"/>
      <c r="X49" s="349"/>
      <c r="Y49" s="156"/>
      <c r="Z49" s="156"/>
    </row>
    <row r="50" spans="2:26" x14ac:dyDescent="0.15">
      <c r="X50" s="349"/>
      <c r="Y50" s="156"/>
      <c r="Z50" s="156"/>
    </row>
    <row r="51" spans="2:26" x14ac:dyDescent="0.15">
      <c r="X51" s="349"/>
      <c r="Y51" s="156"/>
      <c r="Z51" s="156"/>
    </row>
    <row r="52" spans="2:26" x14ac:dyDescent="0.15"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349"/>
      <c r="Y52" s="156"/>
      <c r="Z52" s="156"/>
    </row>
    <row r="53" spans="2:26" x14ac:dyDescent="0.15">
      <c r="X53" s="349"/>
      <c r="Y53" s="156"/>
      <c r="Z53" s="156"/>
    </row>
    <row r="54" spans="2:26" x14ac:dyDescent="0.15">
      <c r="X54" s="349"/>
      <c r="Y54" s="156"/>
      <c r="Z54" s="156"/>
    </row>
    <row r="55" spans="2:26" x14ac:dyDescent="0.15">
      <c r="X55" s="349"/>
      <c r="Y55" s="156"/>
      <c r="Z55" s="156"/>
    </row>
    <row r="56" spans="2:26" x14ac:dyDescent="0.15">
      <c r="X56" s="478"/>
      <c r="Y56" s="156"/>
      <c r="Z56" s="156"/>
    </row>
    <row r="57" spans="2:26" x14ac:dyDescent="0.15">
      <c r="X57" s="478"/>
      <c r="Y57" s="156"/>
      <c r="Z57" s="156"/>
    </row>
    <row r="58" spans="2:26" x14ac:dyDescent="0.15">
      <c r="X58" s="478"/>
      <c r="Y58" s="156"/>
      <c r="Z58" s="156"/>
    </row>
    <row r="59" spans="2:26" x14ac:dyDescent="0.15">
      <c r="X59" s="478"/>
      <c r="Y59" s="156"/>
      <c r="Z59" s="156"/>
    </row>
    <row r="60" spans="2:26" x14ac:dyDescent="0.15">
      <c r="X60" s="156"/>
      <c r="Y60" s="156"/>
      <c r="Z60" s="156"/>
    </row>
    <row r="61" spans="2:26" x14ac:dyDescent="0.15">
      <c r="X61" s="156"/>
      <c r="Y61" s="156"/>
      <c r="Z61" s="156"/>
    </row>
    <row r="62" spans="2:26" x14ac:dyDescent="0.15">
      <c r="X62" s="156"/>
      <c r="Y62" s="156"/>
      <c r="Z62" s="156"/>
    </row>
    <row r="63" spans="2:26" x14ac:dyDescent="0.15">
      <c r="X63" s="156"/>
      <c r="Y63" s="156"/>
      <c r="Z63" s="156"/>
    </row>
    <row r="64" spans="2:26" x14ac:dyDescent="0.15">
      <c r="X64" s="156"/>
      <c r="Y64" s="156"/>
      <c r="Z64" s="156"/>
    </row>
  </sheetData>
  <phoneticPr fontId="6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5" style="157" customWidth="1"/>
    <col min="3" max="3" width="2.875" style="157" customWidth="1"/>
    <col min="4" max="4" width="5.7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1" width="5.625" style="157" customWidth="1"/>
    <col min="22" max="23" width="5.875" style="157" customWidth="1"/>
    <col min="24" max="24" width="8.25" style="157" customWidth="1"/>
    <col min="25" max="16384" width="7.5" style="157"/>
  </cols>
  <sheetData>
    <row r="1" spans="1:45" ht="15" customHeight="1" x14ac:dyDescent="0.15">
      <c r="B1" s="364"/>
      <c r="C1" s="364"/>
      <c r="D1" s="364"/>
    </row>
    <row r="2" spans="1:45" ht="12.75" customHeight="1" x14ac:dyDescent="0.15">
      <c r="B2" s="157" t="s">
        <v>327</v>
      </c>
      <c r="C2" s="333"/>
      <c r="D2" s="333"/>
      <c r="Z2" s="156"/>
      <c r="AA2" s="156"/>
    </row>
    <row r="3" spans="1:45" ht="12.75" customHeight="1" x14ac:dyDescent="0.15">
      <c r="B3" s="333"/>
      <c r="C3" s="333"/>
      <c r="D3" s="333"/>
      <c r="X3" s="158" t="s">
        <v>328</v>
      </c>
      <c r="Z3" s="156"/>
      <c r="AA3" s="156"/>
    </row>
    <row r="4" spans="1:45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Z4" s="156"/>
      <c r="AA4" s="156"/>
    </row>
    <row r="5" spans="1:45" ht="12" customHeight="1" x14ac:dyDescent="0.15">
      <c r="A5" s="184"/>
      <c r="B5" s="313"/>
      <c r="C5" s="462" t="s">
        <v>255</v>
      </c>
      <c r="D5" s="463"/>
      <c r="E5" s="483" t="s">
        <v>329</v>
      </c>
      <c r="F5" s="484"/>
      <c r="G5" s="484"/>
      <c r="H5" s="485"/>
      <c r="I5" s="159" t="s">
        <v>330</v>
      </c>
      <c r="J5" s="464"/>
      <c r="K5" s="464"/>
      <c r="L5" s="465"/>
      <c r="M5" s="159" t="s">
        <v>331</v>
      </c>
      <c r="N5" s="464"/>
      <c r="O5" s="464"/>
      <c r="P5" s="465"/>
      <c r="Q5" s="159" t="s">
        <v>332</v>
      </c>
      <c r="R5" s="464"/>
      <c r="S5" s="464"/>
      <c r="T5" s="465"/>
      <c r="U5" s="159" t="s">
        <v>333</v>
      </c>
      <c r="V5" s="464"/>
      <c r="W5" s="464"/>
      <c r="X5" s="465"/>
      <c r="Z5" s="177"/>
      <c r="AA5" s="294"/>
      <c r="AB5" s="294"/>
      <c r="AC5" s="294"/>
      <c r="AD5" s="294"/>
      <c r="AE5" s="294"/>
      <c r="AF5" s="294"/>
      <c r="AG5" s="294"/>
      <c r="AH5" s="294"/>
    </row>
    <row r="6" spans="1:45" ht="12" customHeight="1" x14ac:dyDescent="0.15">
      <c r="A6" s="184"/>
      <c r="B6" s="180"/>
      <c r="C6" s="172"/>
      <c r="D6" s="185"/>
      <c r="E6" s="172"/>
      <c r="F6" s="466"/>
      <c r="G6" s="466"/>
      <c r="H6" s="467"/>
      <c r="I6" s="172"/>
      <c r="J6" s="466"/>
      <c r="K6" s="466"/>
      <c r="L6" s="467"/>
      <c r="M6" s="172"/>
      <c r="N6" s="466"/>
      <c r="O6" s="466"/>
      <c r="P6" s="467"/>
      <c r="Q6" s="172"/>
      <c r="R6" s="466"/>
      <c r="S6" s="466"/>
      <c r="T6" s="467"/>
      <c r="U6" s="172"/>
      <c r="V6" s="466"/>
      <c r="W6" s="466"/>
      <c r="X6" s="46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45" ht="12" customHeight="1" x14ac:dyDescent="0.15">
      <c r="A7" s="184"/>
      <c r="B7" s="343" t="s">
        <v>319</v>
      </c>
      <c r="C7" s="344"/>
      <c r="D7" s="345"/>
      <c r="E7" s="370" t="s">
        <v>274</v>
      </c>
      <c r="F7" s="370" t="s">
        <v>170</v>
      </c>
      <c r="G7" s="370" t="s">
        <v>275</v>
      </c>
      <c r="H7" s="370" t="s">
        <v>95</v>
      </c>
      <c r="I7" s="370" t="s">
        <v>274</v>
      </c>
      <c r="J7" s="370" t="s">
        <v>170</v>
      </c>
      <c r="K7" s="370" t="s">
        <v>275</v>
      </c>
      <c r="L7" s="370" t="s">
        <v>95</v>
      </c>
      <c r="M7" s="370" t="s">
        <v>274</v>
      </c>
      <c r="N7" s="370" t="s">
        <v>170</v>
      </c>
      <c r="O7" s="370" t="s">
        <v>275</v>
      </c>
      <c r="P7" s="370" t="s">
        <v>95</v>
      </c>
      <c r="Q7" s="370" t="s">
        <v>274</v>
      </c>
      <c r="R7" s="370" t="s">
        <v>170</v>
      </c>
      <c r="S7" s="370" t="s">
        <v>275</v>
      </c>
      <c r="T7" s="370" t="s">
        <v>95</v>
      </c>
      <c r="U7" s="370" t="s">
        <v>274</v>
      </c>
      <c r="V7" s="370" t="s">
        <v>170</v>
      </c>
      <c r="W7" s="370" t="s">
        <v>275</v>
      </c>
      <c r="X7" s="370" t="s">
        <v>95</v>
      </c>
      <c r="Z7" s="177"/>
      <c r="AA7" s="177"/>
      <c r="AB7" s="177"/>
      <c r="AC7" s="177"/>
      <c r="AD7" s="177"/>
      <c r="AE7" s="177"/>
      <c r="AF7" s="177"/>
      <c r="AG7" s="177"/>
      <c r="AH7" s="177"/>
    </row>
    <row r="8" spans="1:45" ht="12" customHeight="1" x14ac:dyDescent="0.15">
      <c r="A8" s="184"/>
      <c r="B8" s="172"/>
      <c r="C8" s="173"/>
      <c r="D8" s="185"/>
      <c r="E8" s="371"/>
      <c r="F8" s="371"/>
      <c r="G8" s="371" t="s">
        <v>276</v>
      </c>
      <c r="H8" s="371"/>
      <c r="I8" s="371"/>
      <c r="J8" s="371"/>
      <c r="K8" s="371" t="s">
        <v>276</v>
      </c>
      <c r="L8" s="371"/>
      <c r="M8" s="371"/>
      <c r="N8" s="371"/>
      <c r="O8" s="371" t="s">
        <v>276</v>
      </c>
      <c r="P8" s="371"/>
      <c r="Q8" s="371"/>
      <c r="R8" s="371"/>
      <c r="S8" s="371" t="s">
        <v>276</v>
      </c>
      <c r="T8" s="371"/>
      <c r="U8" s="371"/>
      <c r="V8" s="371"/>
      <c r="W8" s="371" t="s">
        <v>276</v>
      </c>
      <c r="X8" s="371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45" ht="12" customHeight="1" x14ac:dyDescent="0.15">
      <c r="A9" s="184"/>
      <c r="B9" s="346" t="s">
        <v>0</v>
      </c>
      <c r="C9" s="334">
        <v>21</v>
      </c>
      <c r="D9" s="178" t="s">
        <v>1</v>
      </c>
      <c r="E9" s="348">
        <v>693</v>
      </c>
      <c r="F9" s="348">
        <v>1029</v>
      </c>
      <c r="G9" s="348">
        <v>862</v>
      </c>
      <c r="H9" s="348">
        <v>118692</v>
      </c>
      <c r="I9" s="348">
        <v>1575</v>
      </c>
      <c r="J9" s="348">
        <v>2499</v>
      </c>
      <c r="K9" s="348">
        <v>2142</v>
      </c>
      <c r="L9" s="348">
        <v>137205</v>
      </c>
      <c r="M9" s="348">
        <v>1575</v>
      </c>
      <c r="N9" s="348">
        <v>2419</v>
      </c>
      <c r="O9" s="348">
        <v>2060</v>
      </c>
      <c r="P9" s="348">
        <v>155823</v>
      </c>
      <c r="Q9" s="348">
        <v>2100</v>
      </c>
      <c r="R9" s="348">
        <v>3434</v>
      </c>
      <c r="S9" s="348">
        <v>2638</v>
      </c>
      <c r="T9" s="348">
        <v>134682</v>
      </c>
      <c r="U9" s="348">
        <v>609</v>
      </c>
      <c r="V9" s="348">
        <v>901</v>
      </c>
      <c r="W9" s="348">
        <v>717</v>
      </c>
      <c r="X9" s="348">
        <v>271814</v>
      </c>
      <c r="Z9" s="177"/>
      <c r="AA9" s="177"/>
      <c r="AB9" s="177"/>
      <c r="AC9" s="177"/>
      <c r="AD9" s="177"/>
      <c r="AE9" s="177"/>
      <c r="AF9" s="177"/>
      <c r="AG9" s="177"/>
      <c r="AH9" s="177"/>
    </row>
    <row r="10" spans="1:45" ht="12" customHeight="1" x14ac:dyDescent="0.15">
      <c r="A10" s="184"/>
      <c r="B10" s="181"/>
      <c r="C10" s="334">
        <v>22</v>
      </c>
      <c r="D10" s="184"/>
      <c r="E10" s="348">
        <v>683</v>
      </c>
      <c r="F10" s="348">
        <v>998</v>
      </c>
      <c r="G10" s="350">
        <v>854</v>
      </c>
      <c r="H10" s="348">
        <v>135558</v>
      </c>
      <c r="I10" s="348">
        <v>1838</v>
      </c>
      <c r="J10" s="348">
        <v>2678</v>
      </c>
      <c r="K10" s="348">
        <v>2255</v>
      </c>
      <c r="L10" s="348">
        <v>104573</v>
      </c>
      <c r="M10" s="348">
        <v>1733</v>
      </c>
      <c r="N10" s="348">
        <v>2520</v>
      </c>
      <c r="O10" s="348">
        <v>2067</v>
      </c>
      <c r="P10" s="348">
        <v>151744</v>
      </c>
      <c r="Q10" s="348">
        <v>2751</v>
      </c>
      <c r="R10" s="348">
        <v>3570</v>
      </c>
      <c r="S10" s="348">
        <v>3180</v>
      </c>
      <c r="T10" s="348">
        <v>102320</v>
      </c>
      <c r="U10" s="348">
        <v>630</v>
      </c>
      <c r="V10" s="348">
        <v>798</v>
      </c>
      <c r="W10" s="348">
        <v>722</v>
      </c>
      <c r="X10" s="350">
        <v>219835</v>
      </c>
      <c r="Z10" s="349"/>
      <c r="AA10" s="156"/>
      <c r="AB10" s="156"/>
      <c r="AC10" s="156"/>
      <c r="AD10" s="156"/>
      <c r="AE10" s="156"/>
    </row>
    <row r="11" spans="1:45" ht="12" customHeight="1" x14ac:dyDescent="0.15">
      <c r="A11" s="156"/>
      <c r="B11" s="351"/>
      <c r="C11" s="311">
        <v>23</v>
      </c>
      <c r="D11" s="185"/>
      <c r="E11" s="186">
        <v>651</v>
      </c>
      <c r="F11" s="186">
        <v>945</v>
      </c>
      <c r="G11" s="186">
        <v>803.12267139704329</v>
      </c>
      <c r="H11" s="186">
        <v>98182.3</v>
      </c>
      <c r="I11" s="186">
        <v>1995</v>
      </c>
      <c r="J11" s="186">
        <v>2730</v>
      </c>
      <c r="K11" s="186">
        <v>2231.5556094927438</v>
      </c>
      <c r="L11" s="186">
        <v>97541.499999999971</v>
      </c>
      <c r="M11" s="186">
        <v>1417.5</v>
      </c>
      <c r="N11" s="186">
        <v>2362.5</v>
      </c>
      <c r="O11" s="186">
        <v>1995.786598378148</v>
      </c>
      <c r="P11" s="186">
        <v>116475.1</v>
      </c>
      <c r="Q11" s="186">
        <v>2572.5</v>
      </c>
      <c r="R11" s="186">
        <v>3675</v>
      </c>
      <c r="S11" s="186">
        <v>2903.3456418876244</v>
      </c>
      <c r="T11" s="186">
        <v>106831.80000000002</v>
      </c>
      <c r="U11" s="186">
        <v>651</v>
      </c>
      <c r="V11" s="187">
        <v>899.85</v>
      </c>
      <c r="W11" s="186">
        <v>748.82035314616689</v>
      </c>
      <c r="X11" s="187">
        <v>190384.5</v>
      </c>
      <c r="Z11" s="177"/>
      <c r="AA11" s="177"/>
      <c r="AB11" s="177"/>
      <c r="AC11" s="177"/>
      <c r="AD11" s="177"/>
      <c r="AE11" s="156"/>
    </row>
    <row r="12" spans="1:45" ht="12" customHeight="1" x14ac:dyDescent="0.15">
      <c r="A12" s="156"/>
      <c r="B12" s="181" t="s">
        <v>259</v>
      </c>
      <c r="C12" s="334">
        <v>8</v>
      </c>
      <c r="D12" s="184" t="s">
        <v>299</v>
      </c>
      <c r="E12" s="254">
        <v>724.5</v>
      </c>
      <c r="F12" s="254">
        <v>892.5</v>
      </c>
      <c r="G12" s="254">
        <v>831.25489668532089</v>
      </c>
      <c r="H12" s="348">
        <v>8240.2999999999993</v>
      </c>
      <c r="I12" s="348">
        <v>2079</v>
      </c>
      <c r="J12" s="348">
        <v>2520</v>
      </c>
      <c r="K12" s="348">
        <v>2204.2144326209423</v>
      </c>
      <c r="L12" s="348">
        <v>12157.7</v>
      </c>
      <c r="M12" s="348">
        <v>1596</v>
      </c>
      <c r="N12" s="348">
        <v>2100</v>
      </c>
      <c r="O12" s="348">
        <v>1917.3313098295589</v>
      </c>
      <c r="P12" s="348">
        <v>13749.3</v>
      </c>
      <c r="Q12" s="348">
        <v>2730</v>
      </c>
      <c r="R12" s="348">
        <v>3150</v>
      </c>
      <c r="S12" s="348">
        <v>2844.0380668682205</v>
      </c>
      <c r="T12" s="348">
        <v>10146.5</v>
      </c>
      <c r="U12" s="348">
        <v>696.15</v>
      </c>
      <c r="V12" s="348">
        <v>828.45</v>
      </c>
      <c r="W12" s="348">
        <v>728.08344686648513</v>
      </c>
      <c r="X12" s="350">
        <v>32484.800000000003</v>
      </c>
      <c r="Z12" s="294"/>
      <c r="AA12" s="177"/>
      <c r="AB12" s="177"/>
      <c r="AC12" s="177"/>
      <c r="AD12" s="177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</row>
    <row r="13" spans="1:45" ht="12" customHeight="1" x14ac:dyDescent="0.15">
      <c r="A13" s="156"/>
      <c r="B13" s="181"/>
      <c r="C13" s="334">
        <v>9</v>
      </c>
      <c r="D13" s="184"/>
      <c r="E13" s="254">
        <v>682.5</v>
      </c>
      <c r="F13" s="254">
        <v>840.10500000000002</v>
      </c>
      <c r="G13" s="254">
        <v>767.86711260929098</v>
      </c>
      <c r="H13" s="348">
        <v>11333.4</v>
      </c>
      <c r="I13" s="348">
        <v>1995</v>
      </c>
      <c r="J13" s="348">
        <v>2520</v>
      </c>
      <c r="K13" s="348">
        <v>2251.0593231825783</v>
      </c>
      <c r="L13" s="348">
        <v>10743</v>
      </c>
      <c r="M13" s="348">
        <v>1530.9</v>
      </c>
      <c r="N13" s="348">
        <v>2100</v>
      </c>
      <c r="O13" s="348">
        <v>1886.768042374752</v>
      </c>
      <c r="P13" s="348">
        <v>7955.5</v>
      </c>
      <c r="Q13" s="348">
        <v>2572.5</v>
      </c>
      <c r="R13" s="348">
        <v>3255</v>
      </c>
      <c r="S13" s="348">
        <v>2781.2188512285697</v>
      </c>
      <c r="T13" s="348">
        <v>10180.299999999999</v>
      </c>
      <c r="U13" s="348">
        <v>672</v>
      </c>
      <c r="V13" s="348">
        <v>828.45</v>
      </c>
      <c r="W13" s="348">
        <v>698.36904282208127</v>
      </c>
      <c r="X13" s="350">
        <v>12385.9</v>
      </c>
      <c r="Z13" s="486"/>
      <c r="AA13" s="486"/>
      <c r="AB13" s="486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</row>
    <row r="14" spans="1:45" ht="12" customHeight="1" x14ac:dyDescent="0.15">
      <c r="A14" s="156"/>
      <c r="B14" s="181"/>
      <c r="C14" s="334">
        <v>10</v>
      </c>
      <c r="D14" s="184"/>
      <c r="E14" s="254">
        <v>682.5</v>
      </c>
      <c r="F14" s="254">
        <v>819</v>
      </c>
      <c r="G14" s="254">
        <v>779.30528846153834</v>
      </c>
      <c r="H14" s="348">
        <v>9885.5999999999985</v>
      </c>
      <c r="I14" s="348">
        <v>2100</v>
      </c>
      <c r="J14" s="348">
        <v>2362.5</v>
      </c>
      <c r="K14" s="348">
        <v>2201.8920376984493</v>
      </c>
      <c r="L14" s="348">
        <v>8627.7999999999993</v>
      </c>
      <c r="M14" s="348">
        <v>1417.5</v>
      </c>
      <c r="N14" s="348">
        <v>2184</v>
      </c>
      <c r="O14" s="348">
        <v>2012.4131631431992</v>
      </c>
      <c r="P14" s="348">
        <v>8099.2000000000007</v>
      </c>
      <c r="Q14" s="348">
        <v>2572.5</v>
      </c>
      <c r="R14" s="348">
        <v>3276</v>
      </c>
      <c r="S14" s="348">
        <v>2820.603503826017</v>
      </c>
      <c r="T14" s="348">
        <v>9606.7000000000007</v>
      </c>
      <c r="U14" s="348">
        <v>661.5</v>
      </c>
      <c r="V14" s="348">
        <v>828.45</v>
      </c>
      <c r="W14" s="348">
        <v>684.44080678164289</v>
      </c>
      <c r="X14" s="350">
        <v>14851.6</v>
      </c>
      <c r="Z14" s="486"/>
      <c r="AA14" s="486"/>
      <c r="AB14" s="486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</row>
    <row r="15" spans="1:45" ht="12" customHeight="1" x14ac:dyDescent="0.15">
      <c r="A15" s="156"/>
      <c r="B15" s="181"/>
      <c r="C15" s="334">
        <v>11</v>
      </c>
      <c r="D15" s="184"/>
      <c r="E15" s="254">
        <v>651</v>
      </c>
      <c r="F15" s="254">
        <v>945</v>
      </c>
      <c r="G15" s="254">
        <v>764.46985641665947</v>
      </c>
      <c r="H15" s="348">
        <v>9313.7000000000007</v>
      </c>
      <c r="I15" s="348">
        <v>2100</v>
      </c>
      <c r="J15" s="348">
        <v>2467.5</v>
      </c>
      <c r="K15" s="348">
        <v>2198.196095076401</v>
      </c>
      <c r="L15" s="348">
        <v>4512.2</v>
      </c>
      <c r="M15" s="348">
        <v>1417.5</v>
      </c>
      <c r="N15" s="348">
        <v>2257.5</v>
      </c>
      <c r="O15" s="348">
        <v>2078.058697972252</v>
      </c>
      <c r="P15" s="348">
        <v>9346.9</v>
      </c>
      <c r="Q15" s="348">
        <v>2709</v>
      </c>
      <c r="R15" s="348">
        <v>3465</v>
      </c>
      <c r="S15" s="348">
        <v>2989.1404264577905</v>
      </c>
      <c r="T15" s="348">
        <v>8329.5</v>
      </c>
      <c r="U15" s="348">
        <v>651</v>
      </c>
      <c r="V15" s="348">
        <v>828.45</v>
      </c>
      <c r="W15" s="348">
        <v>685.56084971213033</v>
      </c>
      <c r="X15" s="350">
        <v>12099.9</v>
      </c>
      <c r="Z15" s="486"/>
      <c r="AA15" s="486"/>
      <c r="AB15" s="486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</row>
    <row r="16" spans="1:45" ht="12" customHeight="1" x14ac:dyDescent="0.15">
      <c r="A16" s="156"/>
      <c r="B16" s="181"/>
      <c r="C16" s="334">
        <v>12</v>
      </c>
      <c r="D16" s="184"/>
      <c r="E16" s="269">
        <v>661.5</v>
      </c>
      <c r="F16" s="254">
        <v>892.5</v>
      </c>
      <c r="G16" s="254">
        <v>759.92244455773653</v>
      </c>
      <c r="H16" s="348">
        <v>10034.5</v>
      </c>
      <c r="I16" s="348">
        <v>2100</v>
      </c>
      <c r="J16" s="348">
        <v>2730</v>
      </c>
      <c r="K16" s="348">
        <v>2338.1281825303563</v>
      </c>
      <c r="L16" s="348">
        <v>6045.3</v>
      </c>
      <c r="M16" s="348">
        <v>1470</v>
      </c>
      <c r="N16" s="348">
        <v>2100</v>
      </c>
      <c r="O16" s="348">
        <v>1841.0984759671746</v>
      </c>
      <c r="P16" s="348">
        <v>9547.2999999999993</v>
      </c>
      <c r="Q16" s="348">
        <v>2782.5</v>
      </c>
      <c r="R16" s="348">
        <v>3570</v>
      </c>
      <c r="S16" s="348">
        <v>3011.2569785474284</v>
      </c>
      <c r="T16" s="348">
        <v>10185.9</v>
      </c>
      <c r="U16" s="348">
        <v>706.65</v>
      </c>
      <c r="V16" s="348">
        <v>796.95</v>
      </c>
      <c r="W16" s="348">
        <v>742.39719256623175</v>
      </c>
      <c r="X16" s="350">
        <v>14033.7</v>
      </c>
      <c r="Z16" s="486"/>
      <c r="AA16" s="486"/>
      <c r="AB16" s="486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</row>
    <row r="17" spans="1:45" ht="12" customHeight="1" x14ac:dyDescent="0.15">
      <c r="A17" s="156"/>
      <c r="B17" s="181" t="s">
        <v>261</v>
      </c>
      <c r="C17" s="334">
        <v>1</v>
      </c>
      <c r="D17" s="184" t="s">
        <v>299</v>
      </c>
      <c r="E17" s="254">
        <v>651</v>
      </c>
      <c r="F17" s="254">
        <v>899.95500000000004</v>
      </c>
      <c r="G17" s="269">
        <v>762.4720042796007</v>
      </c>
      <c r="H17" s="348">
        <v>11013.199999999999</v>
      </c>
      <c r="I17" s="348">
        <v>2100</v>
      </c>
      <c r="J17" s="348">
        <v>2467.5</v>
      </c>
      <c r="K17" s="348">
        <v>2195.8730359858082</v>
      </c>
      <c r="L17" s="348">
        <v>4209.6000000000004</v>
      </c>
      <c r="M17" s="348">
        <v>1512</v>
      </c>
      <c r="N17" s="348">
        <v>2100</v>
      </c>
      <c r="O17" s="348">
        <v>1931.7555621040228</v>
      </c>
      <c r="P17" s="348">
        <v>8868.3000000000011</v>
      </c>
      <c r="Q17" s="348">
        <v>2678.55</v>
      </c>
      <c r="R17" s="348">
        <v>3276</v>
      </c>
      <c r="S17" s="348">
        <v>2844.4693865757463</v>
      </c>
      <c r="T17" s="348">
        <v>5960.7999999999993</v>
      </c>
      <c r="U17" s="348">
        <v>693</v>
      </c>
      <c r="V17" s="348">
        <v>796.95</v>
      </c>
      <c r="W17" s="348">
        <v>717.12065031374789</v>
      </c>
      <c r="X17" s="350">
        <v>10061.199999999999</v>
      </c>
      <c r="Z17" s="486"/>
      <c r="AA17" s="486"/>
      <c r="AB17" s="486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</row>
    <row r="18" spans="1:45" ht="12" customHeight="1" x14ac:dyDescent="0.15">
      <c r="A18" s="156"/>
      <c r="B18" s="181"/>
      <c r="C18" s="334">
        <v>2</v>
      </c>
      <c r="D18" s="184"/>
      <c r="E18" s="254">
        <v>693</v>
      </c>
      <c r="F18" s="254">
        <v>819</v>
      </c>
      <c r="G18" s="254">
        <v>770.96047831374153</v>
      </c>
      <c r="H18" s="348">
        <v>9447.7000000000007</v>
      </c>
      <c r="I18" s="348">
        <v>2100</v>
      </c>
      <c r="J18" s="348">
        <v>2467.5</v>
      </c>
      <c r="K18" s="348">
        <v>2210.9857482185271</v>
      </c>
      <c r="L18" s="348">
        <v>5031.8999999999996</v>
      </c>
      <c r="M18" s="348">
        <v>1512</v>
      </c>
      <c r="N18" s="348">
        <v>2100</v>
      </c>
      <c r="O18" s="348">
        <v>1978.2595901208617</v>
      </c>
      <c r="P18" s="348">
        <v>9129.7000000000007</v>
      </c>
      <c r="Q18" s="348">
        <v>2635.5</v>
      </c>
      <c r="R18" s="348">
        <v>3250.8</v>
      </c>
      <c r="S18" s="348">
        <v>2835.0757607445371</v>
      </c>
      <c r="T18" s="348">
        <v>8321.7999999999993</v>
      </c>
      <c r="U18" s="348">
        <v>714</v>
      </c>
      <c r="V18" s="348">
        <v>796.95</v>
      </c>
      <c r="W18" s="348">
        <v>770.68409090909097</v>
      </c>
      <c r="X18" s="350">
        <v>9989.2000000000007</v>
      </c>
      <c r="Z18" s="486"/>
      <c r="AA18" s="486"/>
      <c r="AB18" s="486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</row>
    <row r="19" spans="1:45" ht="12" customHeight="1" x14ac:dyDescent="0.15">
      <c r="A19" s="156"/>
      <c r="B19" s="181"/>
      <c r="C19" s="334">
        <v>3</v>
      </c>
      <c r="D19" s="184"/>
      <c r="E19" s="254">
        <v>724.5</v>
      </c>
      <c r="F19" s="254">
        <v>892.5</v>
      </c>
      <c r="G19" s="254">
        <v>815.63969521044999</v>
      </c>
      <c r="H19" s="348">
        <v>9493.7000000000007</v>
      </c>
      <c r="I19" s="348">
        <v>1995</v>
      </c>
      <c r="J19" s="348">
        <v>2572.5</v>
      </c>
      <c r="K19" s="348">
        <v>2134.1491111111113</v>
      </c>
      <c r="L19" s="348">
        <v>5401</v>
      </c>
      <c r="M19" s="348">
        <v>1575</v>
      </c>
      <c r="N19" s="348">
        <v>2257.5</v>
      </c>
      <c r="O19" s="348">
        <v>2151.328951747088</v>
      </c>
      <c r="P19" s="348">
        <v>10004.099999999999</v>
      </c>
      <c r="Q19" s="348">
        <v>2709</v>
      </c>
      <c r="R19" s="348">
        <v>3360</v>
      </c>
      <c r="S19" s="348">
        <v>2902.0034151101204</v>
      </c>
      <c r="T19" s="348">
        <v>8650.1</v>
      </c>
      <c r="U19" s="348">
        <v>743.4</v>
      </c>
      <c r="V19" s="348">
        <v>796.95</v>
      </c>
      <c r="W19" s="348">
        <v>760.04001928640309</v>
      </c>
      <c r="X19" s="350">
        <v>11405.6</v>
      </c>
      <c r="Z19" s="486"/>
      <c r="AA19" s="486"/>
      <c r="AB19" s="486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</row>
    <row r="20" spans="1:45" ht="12" customHeight="1" x14ac:dyDescent="0.15">
      <c r="A20" s="156"/>
      <c r="B20" s="351"/>
      <c r="C20" s="311">
        <v>4</v>
      </c>
      <c r="D20" s="185"/>
      <c r="E20" s="267">
        <v>787.5</v>
      </c>
      <c r="F20" s="267">
        <v>913.5</v>
      </c>
      <c r="G20" s="267">
        <v>845.36758046750708</v>
      </c>
      <c r="H20" s="352">
        <v>7980.5</v>
      </c>
      <c r="I20" s="352">
        <v>2100</v>
      </c>
      <c r="J20" s="352">
        <v>2467.5</v>
      </c>
      <c r="K20" s="352">
        <v>2357.6677275620623</v>
      </c>
      <c r="L20" s="352">
        <v>4607.6000000000004</v>
      </c>
      <c r="M20" s="352">
        <v>1627.5</v>
      </c>
      <c r="N20" s="352">
        <v>2415</v>
      </c>
      <c r="O20" s="352">
        <v>2238.931480317196</v>
      </c>
      <c r="P20" s="352">
        <v>9384.5999999999985</v>
      </c>
      <c r="Q20" s="352">
        <v>2835</v>
      </c>
      <c r="R20" s="352">
        <v>3465</v>
      </c>
      <c r="S20" s="352">
        <v>3182.7040385182272</v>
      </c>
      <c r="T20" s="352">
        <v>8597.2999999999993</v>
      </c>
      <c r="U20" s="352">
        <v>735</v>
      </c>
      <c r="V20" s="352">
        <v>934.5</v>
      </c>
      <c r="W20" s="352">
        <v>766.93689880723355</v>
      </c>
      <c r="X20" s="353">
        <v>18239.900000000001</v>
      </c>
      <c r="Z20" s="486"/>
      <c r="AA20" s="486"/>
      <c r="AB20" s="486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</row>
    <row r="21" spans="1:45" ht="12" customHeight="1" x14ac:dyDescent="0.15">
      <c r="A21" s="184"/>
      <c r="B21" s="469"/>
      <c r="C21" s="470"/>
      <c r="D21" s="386"/>
      <c r="E21" s="254"/>
      <c r="F21" s="254"/>
      <c r="G21" s="254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Z21" s="486"/>
      <c r="AA21" s="486"/>
      <c r="AB21" s="486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</row>
    <row r="22" spans="1:45" ht="12" customHeight="1" x14ac:dyDescent="0.15">
      <c r="A22" s="184"/>
      <c r="B22" s="487"/>
      <c r="C22" s="488"/>
      <c r="D22" s="384"/>
      <c r="E22" s="254"/>
      <c r="F22" s="254"/>
      <c r="G22" s="254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Z22" s="486"/>
      <c r="AA22" s="486"/>
      <c r="AB22" s="486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</row>
    <row r="23" spans="1:45" ht="12" customHeight="1" x14ac:dyDescent="0.15">
      <c r="A23" s="184"/>
      <c r="B23" s="471">
        <v>41001</v>
      </c>
      <c r="C23" s="472"/>
      <c r="D23" s="390">
        <v>41012</v>
      </c>
      <c r="E23" s="254">
        <v>787.5</v>
      </c>
      <c r="F23" s="254">
        <v>913.5</v>
      </c>
      <c r="G23" s="254">
        <v>854.73981741573039</v>
      </c>
      <c r="H23" s="348">
        <v>5409.1</v>
      </c>
      <c r="I23" s="348">
        <v>2100</v>
      </c>
      <c r="J23" s="348">
        <v>2467.5</v>
      </c>
      <c r="K23" s="348">
        <v>2375.3740724574423</v>
      </c>
      <c r="L23" s="348">
        <v>1881.2</v>
      </c>
      <c r="M23" s="348">
        <v>1627.5</v>
      </c>
      <c r="N23" s="348">
        <v>2415</v>
      </c>
      <c r="O23" s="348">
        <v>2203.0238393977406</v>
      </c>
      <c r="P23" s="348">
        <v>3637.2</v>
      </c>
      <c r="Q23" s="348">
        <v>2835</v>
      </c>
      <c r="R23" s="348">
        <v>3423</v>
      </c>
      <c r="S23" s="348">
        <v>3154.5768587138418</v>
      </c>
      <c r="T23" s="348">
        <v>4964.3</v>
      </c>
      <c r="U23" s="348">
        <v>735</v>
      </c>
      <c r="V23" s="348">
        <v>819</v>
      </c>
      <c r="W23" s="348">
        <v>762.71581268274008</v>
      </c>
      <c r="X23" s="348">
        <v>7908.3</v>
      </c>
      <c r="Z23" s="486"/>
      <c r="AA23" s="486"/>
      <c r="AB23" s="486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</row>
    <row r="24" spans="1:45" ht="12" customHeight="1" x14ac:dyDescent="0.15">
      <c r="A24" s="184"/>
      <c r="B24" s="471">
        <v>41015</v>
      </c>
      <c r="C24" s="472"/>
      <c r="D24" s="390">
        <v>41026</v>
      </c>
      <c r="E24" s="254">
        <v>787.5</v>
      </c>
      <c r="F24" s="254">
        <v>892.5</v>
      </c>
      <c r="G24" s="254">
        <v>823.79818181818177</v>
      </c>
      <c r="H24" s="348">
        <v>2571.4</v>
      </c>
      <c r="I24" s="348">
        <v>2310</v>
      </c>
      <c r="J24" s="348">
        <v>2310</v>
      </c>
      <c r="K24" s="348">
        <v>2310</v>
      </c>
      <c r="L24" s="348">
        <v>2726.4</v>
      </c>
      <c r="M24" s="348">
        <v>1627.5</v>
      </c>
      <c r="N24" s="348">
        <v>2415</v>
      </c>
      <c r="O24" s="348">
        <v>2261.6903972961327</v>
      </c>
      <c r="P24" s="348">
        <v>5747.4</v>
      </c>
      <c r="Q24" s="348">
        <v>2835</v>
      </c>
      <c r="R24" s="348">
        <v>3465</v>
      </c>
      <c r="S24" s="348">
        <v>3227.9273542600899</v>
      </c>
      <c r="T24" s="348">
        <v>3633</v>
      </c>
      <c r="U24" s="348">
        <v>740.25</v>
      </c>
      <c r="V24" s="348">
        <v>934.5</v>
      </c>
      <c r="W24" s="348">
        <v>769.54884921105702</v>
      </c>
      <c r="X24" s="348">
        <v>10331.6</v>
      </c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</row>
    <row r="25" spans="1:45" ht="12" customHeight="1" x14ac:dyDescent="0.15">
      <c r="A25" s="156"/>
      <c r="B25" s="473"/>
      <c r="C25" s="474"/>
      <c r="D25" s="395"/>
      <c r="E25" s="267"/>
      <c r="F25" s="267"/>
      <c r="G25" s="267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Z25" s="156"/>
      <c r="AA25" s="156"/>
      <c r="AB25" s="156"/>
      <c r="AC25" s="156"/>
      <c r="AD25" s="156"/>
      <c r="AE25" s="156"/>
    </row>
    <row r="26" spans="1:45" ht="12" customHeight="1" x14ac:dyDescent="0.15">
      <c r="A26" s="184"/>
      <c r="B26" s="180"/>
      <c r="C26" s="489" t="s">
        <v>255</v>
      </c>
      <c r="D26" s="490"/>
      <c r="E26" s="179" t="s">
        <v>334</v>
      </c>
      <c r="F26" s="335"/>
      <c r="G26" s="335"/>
      <c r="H26" s="491"/>
      <c r="I26" s="179" t="s">
        <v>335</v>
      </c>
      <c r="J26" s="335"/>
      <c r="K26" s="335"/>
      <c r="L26" s="491"/>
      <c r="M26" s="179" t="s">
        <v>336</v>
      </c>
      <c r="N26" s="335"/>
      <c r="O26" s="335"/>
      <c r="P26" s="491"/>
      <c r="Q26" s="179"/>
      <c r="R26" s="335"/>
      <c r="S26" s="335"/>
      <c r="T26" s="335"/>
      <c r="U26" s="156"/>
      <c r="V26" s="335"/>
      <c r="W26" s="335"/>
      <c r="X26" s="335"/>
      <c r="Y26" s="156"/>
      <c r="Z26" s="294"/>
      <c r="AA26" s="294"/>
      <c r="AB26" s="294"/>
      <c r="AC26" s="156"/>
      <c r="AD26" s="156"/>
      <c r="AE26" s="156"/>
    </row>
    <row r="27" spans="1:45" ht="12" customHeight="1" x14ac:dyDescent="0.15">
      <c r="A27" s="184"/>
      <c r="B27" s="180"/>
      <c r="C27" s="172"/>
      <c r="D27" s="185"/>
      <c r="E27" s="172"/>
      <c r="F27" s="466"/>
      <c r="G27" s="466"/>
      <c r="H27" s="467"/>
      <c r="I27" s="172"/>
      <c r="J27" s="466"/>
      <c r="K27" s="466"/>
      <c r="L27" s="467"/>
      <c r="M27" s="172"/>
      <c r="N27" s="466"/>
      <c r="O27" s="466"/>
      <c r="P27" s="467"/>
      <c r="Q27" s="179"/>
      <c r="R27" s="335"/>
      <c r="S27" s="335"/>
      <c r="T27" s="335"/>
      <c r="U27" s="156"/>
      <c r="V27" s="335"/>
      <c r="W27" s="335"/>
      <c r="X27" s="349"/>
      <c r="Y27" s="156"/>
      <c r="Z27" s="177"/>
      <c r="AA27" s="177"/>
      <c r="AB27" s="177"/>
      <c r="AC27" s="156"/>
      <c r="AD27" s="156"/>
      <c r="AE27" s="156"/>
    </row>
    <row r="28" spans="1:45" ht="12" customHeight="1" x14ac:dyDescent="0.15">
      <c r="A28" s="184"/>
      <c r="B28" s="343" t="s">
        <v>319</v>
      </c>
      <c r="C28" s="344"/>
      <c r="D28" s="345"/>
      <c r="E28" s="370" t="s">
        <v>274</v>
      </c>
      <c r="F28" s="370" t="s">
        <v>170</v>
      </c>
      <c r="G28" s="370" t="s">
        <v>275</v>
      </c>
      <c r="H28" s="370" t="s">
        <v>95</v>
      </c>
      <c r="I28" s="370" t="s">
        <v>274</v>
      </c>
      <c r="J28" s="370" t="s">
        <v>170</v>
      </c>
      <c r="K28" s="370" t="s">
        <v>275</v>
      </c>
      <c r="L28" s="370" t="s">
        <v>95</v>
      </c>
      <c r="M28" s="370" t="s">
        <v>274</v>
      </c>
      <c r="N28" s="370" t="s">
        <v>170</v>
      </c>
      <c r="O28" s="370" t="s">
        <v>275</v>
      </c>
      <c r="P28" s="370" t="s">
        <v>95</v>
      </c>
      <c r="Q28" s="492"/>
      <c r="R28" s="493"/>
      <c r="S28" s="493"/>
      <c r="T28" s="493"/>
      <c r="U28" s="493"/>
      <c r="V28" s="493"/>
      <c r="W28" s="493"/>
      <c r="X28" s="349"/>
      <c r="Y28" s="156"/>
      <c r="Z28" s="177"/>
      <c r="AA28" s="177"/>
      <c r="AB28" s="177"/>
      <c r="AC28" s="156"/>
      <c r="AD28" s="156"/>
      <c r="AE28" s="156"/>
    </row>
    <row r="29" spans="1:45" ht="12" customHeight="1" x14ac:dyDescent="0.15">
      <c r="A29" s="184"/>
      <c r="B29" s="172"/>
      <c r="C29" s="173"/>
      <c r="D29" s="185"/>
      <c r="E29" s="371"/>
      <c r="F29" s="371"/>
      <c r="G29" s="371" t="s">
        <v>276</v>
      </c>
      <c r="H29" s="371"/>
      <c r="I29" s="371"/>
      <c r="J29" s="371"/>
      <c r="K29" s="371" t="s">
        <v>276</v>
      </c>
      <c r="L29" s="371"/>
      <c r="M29" s="371"/>
      <c r="N29" s="371"/>
      <c r="O29" s="371" t="s">
        <v>276</v>
      </c>
      <c r="P29" s="371"/>
      <c r="Q29" s="492"/>
      <c r="R29" s="493"/>
      <c r="S29" s="493"/>
      <c r="T29" s="493"/>
      <c r="U29" s="493"/>
      <c r="V29" s="493"/>
      <c r="W29" s="493"/>
      <c r="X29" s="349"/>
      <c r="Y29" s="156"/>
      <c r="Z29" s="177"/>
      <c r="AA29" s="177"/>
      <c r="AB29" s="177"/>
      <c r="AC29" s="156"/>
      <c r="AD29" s="156"/>
      <c r="AE29" s="156"/>
    </row>
    <row r="30" spans="1:45" ht="12" customHeight="1" x14ac:dyDescent="0.15">
      <c r="A30" s="184"/>
      <c r="B30" s="346" t="s">
        <v>0</v>
      </c>
      <c r="C30" s="334">
        <v>21</v>
      </c>
      <c r="D30" s="178" t="s">
        <v>1</v>
      </c>
      <c r="E30" s="348">
        <v>630</v>
      </c>
      <c r="F30" s="348">
        <v>924</v>
      </c>
      <c r="G30" s="348">
        <v>708</v>
      </c>
      <c r="H30" s="348">
        <v>166198</v>
      </c>
      <c r="I30" s="348">
        <v>656</v>
      </c>
      <c r="J30" s="348">
        <v>966</v>
      </c>
      <c r="K30" s="348">
        <v>731</v>
      </c>
      <c r="L30" s="348">
        <v>198624</v>
      </c>
      <c r="M30" s="348">
        <v>605</v>
      </c>
      <c r="N30" s="348">
        <v>861</v>
      </c>
      <c r="O30" s="348">
        <v>691</v>
      </c>
      <c r="P30" s="348">
        <v>426794</v>
      </c>
      <c r="Q30" s="347"/>
      <c r="R30" s="349"/>
      <c r="S30" s="349"/>
      <c r="T30" s="349"/>
      <c r="U30" s="349"/>
      <c r="V30" s="349"/>
      <c r="W30" s="349"/>
      <c r="X30" s="349"/>
      <c r="Y30" s="156"/>
      <c r="Z30" s="177"/>
      <c r="AA30" s="177"/>
      <c r="AB30" s="177"/>
      <c r="AC30" s="156"/>
      <c r="AD30" s="156"/>
      <c r="AE30" s="156"/>
    </row>
    <row r="31" spans="1:45" ht="12" customHeight="1" x14ac:dyDescent="0.15">
      <c r="A31" s="184"/>
      <c r="B31" s="181"/>
      <c r="C31" s="334">
        <v>22</v>
      </c>
      <c r="D31" s="184"/>
      <c r="E31" s="348">
        <v>638</v>
      </c>
      <c r="F31" s="348">
        <v>924</v>
      </c>
      <c r="G31" s="350">
        <v>691</v>
      </c>
      <c r="H31" s="348">
        <v>201980</v>
      </c>
      <c r="I31" s="348">
        <v>683</v>
      </c>
      <c r="J31" s="348">
        <v>945</v>
      </c>
      <c r="K31" s="348">
        <v>746</v>
      </c>
      <c r="L31" s="348">
        <v>163077</v>
      </c>
      <c r="M31" s="348">
        <v>609</v>
      </c>
      <c r="N31" s="348">
        <v>819</v>
      </c>
      <c r="O31" s="348">
        <v>682</v>
      </c>
      <c r="P31" s="350">
        <v>369991</v>
      </c>
      <c r="Q31" s="347"/>
      <c r="R31" s="349"/>
      <c r="S31" s="349"/>
      <c r="T31" s="349"/>
      <c r="U31" s="349"/>
      <c r="V31" s="349"/>
      <c r="W31" s="349"/>
      <c r="X31" s="349"/>
      <c r="Y31" s="156"/>
      <c r="Z31" s="156"/>
      <c r="AA31" s="156"/>
      <c r="AB31" s="156"/>
      <c r="AC31" s="156"/>
      <c r="AD31" s="156"/>
      <c r="AE31" s="156"/>
    </row>
    <row r="32" spans="1:45" ht="12" customHeight="1" x14ac:dyDescent="0.15">
      <c r="A32" s="156"/>
      <c r="B32" s="351"/>
      <c r="C32" s="311">
        <v>23</v>
      </c>
      <c r="D32" s="185"/>
      <c r="E32" s="186">
        <v>661.5</v>
      </c>
      <c r="F32" s="186">
        <v>924</v>
      </c>
      <c r="G32" s="186">
        <v>740.36779073858588</v>
      </c>
      <c r="H32" s="186">
        <v>140035.20000000001</v>
      </c>
      <c r="I32" s="186">
        <v>735</v>
      </c>
      <c r="J32" s="186">
        <v>997.5</v>
      </c>
      <c r="K32" s="186">
        <v>788.30418231841691</v>
      </c>
      <c r="L32" s="186">
        <v>183383.00000000003</v>
      </c>
      <c r="M32" s="186">
        <v>651</v>
      </c>
      <c r="N32" s="186">
        <v>892.5</v>
      </c>
      <c r="O32" s="186">
        <v>718.49510000531552</v>
      </c>
      <c r="P32" s="186">
        <v>272664.49999999994</v>
      </c>
      <c r="Q32" s="349"/>
      <c r="R32" s="349"/>
      <c r="S32" s="349"/>
      <c r="T32" s="349"/>
      <c r="U32" s="349"/>
      <c r="V32" s="349"/>
      <c r="W32" s="349"/>
      <c r="X32" s="349"/>
      <c r="Y32" s="156"/>
      <c r="Z32" s="294"/>
      <c r="AA32" s="177"/>
      <c r="AB32" s="177"/>
      <c r="AC32" s="177"/>
      <c r="AD32" s="177"/>
      <c r="AE32" s="156"/>
    </row>
    <row r="33" spans="1:31" ht="12" customHeight="1" x14ac:dyDescent="0.15">
      <c r="A33" s="156"/>
      <c r="B33" s="181" t="s">
        <v>259</v>
      </c>
      <c r="C33" s="334">
        <v>8</v>
      </c>
      <c r="D33" s="184" t="s">
        <v>299</v>
      </c>
      <c r="E33" s="348">
        <v>703.5</v>
      </c>
      <c r="F33" s="348">
        <v>798</v>
      </c>
      <c r="G33" s="348">
        <v>734.04814573845147</v>
      </c>
      <c r="H33" s="348">
        <v>13080.1</v>
      </c>
      <c r="I33" s="348">
        <v>756</v>
      </c>
      <c r="J33" s="348">
        <v>924</v>
      </c>
      <c r="K33" s="348">
        <v>808.75738031914898</v>
      </c>
      <c r="L33" s="348">
        <v>17199.7</v>
      </c>
      <c r="M33" s="348">
        <v>682.5</v>
      </c>
      <c r="N33" s="348">
        <v>756</v>
      </c>
      <c r="O33" s="348">
        <v>724.20941425049887</v>
      </c>
      <c r="P33" s="350">
        <v>28977.8</v>
      </c>
      <c r="Q33" s="349"/>
      <c r="R33" s="349"/>
      <c r="S33" s="349"/>
      <c r="T33" s="349"/>
      <c r="U33" s="349"/>
      <c r="V33" s="349"/>
      <c r="W33" s="349"/>
      <c r="X33" s="349"/>
      <c r="Y33" s="349"/>
      <c r="Z33" s="349"/>
      <c r="AA33" s="349"/>
      <c r="AB33" s="349"/>
      <c r="AC33" s="349"/>
      <c r="AD33" s="156"/>
      <c r="AE33" s="156"/>
    </row>
    <row r="34" spans="1:31" ht="12" customHeight="1" x14ac:dyDescent="0.15">
      <c r="A34" s="156"/>
      <c r="B34" s="181"/>
      <c r="C34" s="334">
        <v>9</v>
      </c>
      <c r="D34" s="184"/>
      <c r="E34" s="348">
        <v>666.75</v>
      </c>
      <c r="F34" s="348">
        <v>840</v>
      </c>
      <c r="G34" s="348">
        <v>713.3019886363636</v>
      </c>
      <c r="H34" s="348">
        <v>12411.1</v>
      </c>
      <c r="I34" s="348">
        <v>787.5</v>
      </c>
      <c r="J34" s="348">
        <v>861</v>
      </c>
      <c r="K34" s="348">
        <v>801.18810151849982</v>
      </c>
      <c r="L34" s="348">
        <v>18252.8</v>
      </c>
      <c r="M34" s="348">
        <v>651</v>
      </c>
      <c r="N34" s="348">
        <v>724.5</v>
      </c>
      <c r="O34" s="348">
        <v>683.41105340042202</v>
      </c>
      <c r="P34" s="350">
        <v>23838.1</v>
      </c>
      <c r="Q34" s="349"/>
      <c r="R34" s="349"/>
      <c r="S34" s="349"/>
      <c r="T34" s="349"/>
      <c r="U34" s="349"/>
      <c r="V34" s="349"/>
      <c r="W34" s="349"/>
      <c r="X34" s="349"/>
      <c r="Y34" s="349"/>
      <c r="Z34" s="349"/>
      <c r="AA34" s="349"/>
      <c r="AB34" s="349"/>
      <c r="AC34" s="349"/>
      <c r="AD34" s="156"/>
      <c r="AE34" s="156"/>
    </row>
    <row r="35" spans="1:31" ht="12" customHeight="1" x14ac:dyDescent="0.15">
      <c r="A35" s="156"/>
      <c r="B35" s="181"/>
      <c r="C35" s="334">
        <v>10</v>
      </c>
      <c r="D35" s="184"/>
      <c r="E35" s="348">
        <v>661.5</v>
      </c>
      <c r="F35" s="348">
        <v>787.5</v>
      </c>
      <c r="G35" s="348">
        <v>711.6512953367876</v>
      </c>
      <c r="H35" s="348">
        <v>11846.6</v>
      </c>
      <c r="I35" s="348">
        <v>756</v>
      </c>
      <c r="J35" s="348">
        <v>861</v>
      </c>
      <c r="K35" s="348">
        <v>762.15810196214341</v>
      </c>
      <c r="L35" s="348">
        <v>19892.599999999999</v>
      </c>
      <c r="M35" s="348">
        <v>651</v>
      </c>
      <c r="N35" s="348">
        <v>714</v>
      </c>
      <c r="O35" s="348">
        <v>688.45001647956201</v>
      </c>
      <c r="P35" s="350">
        <v>20007.800000000003</v>
      </c>
      <c r="Q35" s="349"/>
      <c r="R35" s="349"/>
      <c r="S35" s="349"/>
      <c r="T35" s="349"/>
      <c r="U35" s="349"/>
      <c r="V35" s="349"/>
      <c r="W35" s="349"/>
      <c r="X35" s="349"/>
      <c r="Y35" s="349"/>
      <c r="Z35" s="349"/>
      <c r="AA35" s="349"/>
      <c r="AB35" s="349"/>
      <c r="AC35" s="349"/>
      <c r="AD35" s="156"/>
      <c r="AE35" s="156"/>
    </row>
    <row r="36" spans="1:31" ht="12" customHeight="1" x14ac:dyDescent="0.15">
      <c r="A36" s="156"/>
      <c r="B36" s="181"/>
      <c r="C36" s="334">
        <v>11</v>
      </c>
      <c r="D36" s="184"/>
      <c r="E36" s="348">
        <v>661.5</v>
      </c>
      <c r="F36" s="348">
        <v>756</v>
      </c>
      <c r="G36" s="348">
        <v>716.15343099460301</v>
      </c>
      <c r="H36" s="348">
        <v>12961.8</v>
      </c>
      <c r="I36" s="348">
        <v>766.5</v>
      </c>
      <c r="J36" s="348">
        <v>861</v>
      </c>
      <c r="K36" s="348">
        <v>811.61294731610349</v>
      </c>
      <c r="L36" s="348">
        <v>10368.900000000001</v>
      </c>
      <c r="M36" s="348">
        <v>651</v>
      </c>
      <c r="N36" s="348">
        <v>714</v>
      </c>
      <c r="O36" s="348">
        <v>683.20305466856462</v>
      </c>
      <c r="P36" s="350">
        <v>26760.6</v>
      </c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156"/>
      <c r="AE36" s="156"/>
    </row>
    <row r="37" spans="1:31" ht="12" customHeight="1" x14ac:dyDescent="0.15">
      <c r="A37" s="156"/>
      <c r="B37" s="181"/>
      <c r="C37" s="334">
        <v>12</v>
      </c>
      <c r="D37" s="184"/>
      <c r="E37" s="348">
        <v>714</v>
      </c>
      <c r="F37" s="348">
        <v>756</v>
      </c>
      <c r="G37" s="348">
        <v>733.94411394577287</v>
      </c>
      <c r="H37" s="348">
        <v>8344.5</v>
      </c>
      <c r="I37" s="348">
        <v>787.5</v>
      </c>
      <c r="J37" s="348">
        <v>861</v>
      </c>
      <c r="K37" s="348">
        <v>816.8586721453288</v>
      </c>
      <c r="L37" s="348">
        <v>7824.9</v>
      </c>
      <c r="M37" s="348">
        <v>682.5</v>
      </c>
      <c r="N37" s="348">
        <v>724.5</v>
      </c>
      <c r="O37" s="348">
        <v>696.83272372159115</v>
      </c>
      <c r="P37" s="350">
        <v>15939.2</v>
      </c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156"/>
      <c r="AE37" s="156"/>
    </row>
    <row r="38" spans="1:31" ht="12" customHeight="1" x14ac:dyDescent="0.15">
      <c r="A38" s="156"/>
      <c r="B38" s="181" t="s">
        <v>261</v>
      </c>
      <c r="C38" s="334">
        <v>1</v>
      </c>
      <c r="D38" s="184" t="s">
        <v>299</v>
      </c>
      <c r="E38" s="348">
        <v>693</v>
      </c>
      <c r="F38" s="348">
        <v>756</v>
      </c>
      <c r="G38" s="350">
        <v>726.88337694845848</v>
      </c>
      <c r="H38" s="348">
        <v>12548.9</v>
      </c>
      <c r="I38" s="348">
        <v>724.5</v>
      </c>
      <c r="J38" s="348">
        <v>861</v>
      </c>
      <c r="K38" s="348">
        <v>781.21893028846137</v>
      </c>
      <c r="L38" s="348">
        <v>5345.5999999999995</v>
      </c>
      <c r="M38" s="348">
        <v>651</v>
      </c>
      <c r="N38" s="348">
        <v>714</v>
      </c>
      <c r="O38" s="348">
        <v>698.14019792983015</v>
      </c>
      <c r="P38" s="350">
        <v>19899.099999999999</v>
      </c>
      <c r="Q38" s="349"/>
      <c r="R38" s="349"/>
      <c r="S38" s="349"/>
      <c r="T38" s="349"/>
      <c r="U38" s="349"/>
      <c r="V38" s="349"/>
      <c r="W38" s="349"/>
      <c r="X38" s="349"/>
      <c r="Y38" s="349"/>
      <c r="Z38" s="349"/>
      <c r="AA38" s="349"/>
      <c r="AB38" s="349"/>
      <c r="AC38" s="349"/>
      <c r="AD38" s="156"/>
      <c r="AE38" s="156"/>
    </row>
    <row r="39" spans="1:31" ht="12" customHeight="1" x14ac:dyDescent="0.15">
      <c r="A39" s="156"/>
      <c r="B39" s="181"/>
      <c r="C39" s="334">
        <v>2</v>
      </c>
      <c r="D39" s="184"/>
      <c r="E39" s="348">
        <v>693</v>
      </c>
      <c r="F39" s="348">
        <v>759.99</v>
      </c>
      <c r="G39" s="348">
        <v>735.67548459593604</v>
      </c>
      <c r="H39" s="348">
        <v>7048.6</v>
      </c>
      <c r="I39" s="348">
        <v>714</v>
      </c>
      <c r="J39" s="348">
        <v>861</v>
      </c>
      <c r="K39" s="348">
        <v>768.40985015651472</v>
      </c>
      <c r="L39" s="348">
        <v>9451.4</v>
      </c>
      <c r="M39" s="348">
        <v>682.5</v>
      </c>
      <c r="N39" s="348">
        <v>840</v>
      </c>
      <c r="O39" s="348">
        <v>704.76734384475458</v>
      </c>
      <c r="P39" s="350">
        <v>15387.6</v>
      </c>
      <c r="Q39" s="349"/>
      <c r="R39" s="349"/>
      <c r="S39" s="349"/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156"/>
      <c r="AE39" s="156"/>
    </row>
    <row r="40" spans="1:31" ht="12" customHeight="1" x14ac:dyDescent="0.15">
      <c r="A40" s="156"/>
      <c r="B40" s="181"/>
      <c r="C40" s="334">
        <v>3</v>
      </c>
      <c r="D40" s="184"/>
      <c r="E40" s="348">
        <v>703.5</v>
      </c>
      <c r="F40" s="348">
        <v>756</v>
      </c>
      <c r="G40" s="348">
        <v>739.59700198216058</v>
      </c>
      <c r="H40" s="348">
        <v>5301.5</v>
      </c>
      <c r="I40" s="348">
        <v>756</v>
      </c>
      <c r="J40" s="348">
        <v>861</v>
      </c>
      <c r="K40" s="348">
        <v>797.65669134008454</v>
      </c>
      <c r="L40" s="348">
        <v>9982.7999999999993</v>
      </c>
      <c r="M40" s="348">
        <v>682.5</v>
      </c>
      <c r="N40" s="348">
        <v>840</v>
      </c>
      <c r="O40" s="348">
        <v>708.27379103066335</v>
      </c>
      <c r="P40" s="350">
        <v>23011.200000000001</v>
      </c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156"/>
      <c r="AE40" s="156"/>
    </row>
    <row r="41" spans="1:31" ht="12" customHeight="1" x14ac:dyDescent="0.15">
      <c r="A41" s="156"/>
      <c r="B41" s="351"/>
      <c r="C41" s="311">
        <v>4</v>
      </c>
      <c r="D41" s="185"/>
      <c r="E41" s="352">
        <v>703.5</v>
      </c>
      <c r="F41" s="352">
        <v>840</v>
      </c>
      <c r="G41" s="352">
        <v>747.51492049662397</v>
      </c>
      <c r="H41" s="352">
        <v>21504.9</v>
      </c>
      <c r="I41" s="352">
        <v>787.5</v>
      </c>
      <c r="J41" s="352">
        <v>892.5</v>
      </c>
      <c r="K41" s="352">
        <v>855.68434940228985</v>
      </c>
      <c r="L41" s="352">
        <v>8618.0999999999985</v>
      </c>
      <c r="M41" s="352">
        <v>682.5</v>
      </c>
      <c r="N41" s="352">
        <v>819</v>
      </c>
      <c r="O41" s="352">
        <v>711.07442515975833</v>
      </c>
      <c r="P41" s="353">
        <v>26531.199999999997</v>
      </c>
      <c r="Q41" s="349"/>
      <c r="R41" s="349"/>
      <c r="S41" s="349"/>
      <c r="T41" s="349"/>
      <c r="U41" s="349"/>
      <c r="V41" s="349"/>
      <c r="W41" s="349"/>
      <c r="X41" s="349"/>
      <c r="Y41" s="349"/>
      <c r="Z41" s="349"/>
      <c r="AA41" s="349"/>
      <c r="AB41" s="349"/>
      <c r="AC41" s="349"/>
      <c r="AD41" s="156"/>
      <c r="AE41" s="156"/>
    </row>
    <row r="42" spans="1:31" ht="12" customHeight="1" x14ac:dyDescent="0.15">
      <c r="A42" s="184"/>
      <c r="B42" s="469"/>
      <c r="C42" s="470"/>
      <c r="D42" s="386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7"/>
      <c r="R42" s="349"/>
      <c r="S42" s="349"/>
      <c r="T42" s="349"/>
      <c r="U42" s="349"/>
      <c r="V42" s="349"/>
      <c r="W42" s="349"/>
      <c r="X42" s="349"/>
      <c r="Y42" s="349"/>
      <c r="Z42" s="349"/>
      <c r="AA42" s="349"/>
      <c r="AB42" s="349"/>
      <c r="AC42" s="349"/>
      <c r="AD42" s="156"/>
      <c r="AE42" s="156"/>
    </row>
    <row r="43" spans="1:31" ht="12" customHeight="1" x14ac:dyDescent="0.15">
      <c r="A43" s="184"/>
      <c r="B43" s="487"/>
      <c r="C43" s="488"/>
      <c r="D43" s="384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7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156"/>
      <c r="AE43" s="156"/>
    </row>
    <row r="44" spans="1:31" ht="12" customHeight="1" x14ac:dyDescent="0.15">
      <c r="A44" s="184"/>
      <c r="B44" s="471">
        <v>41001</v>
      </c>
      <c r="C44" s="472"/>
      <c r="D44" s="390">
        <v>41012</v>
      </c>
      <c r="E44" s="348">
        <v>703.5</v>
      </c>
      <c r="F44" s="348">
        <v>813.75</v>
      </c>
      <c r="G44" s="348">
        <v>745.3354876615748</v>
      </c>
      <c r="H44" s="348">
        <v>13429.5</v>
      </c>
      <c r="I44" s="348">
        <v>787.5</v>
      </c>
      <c r="J44" s="348">
        <v>861</v>
      </c>
      <c r="K44" s="348">
        <v>837.93557833089324</v>
      </c>
      <c r="L44" s="348">
        <v>3208.2</v>
      </c>
      <c r="M44" s="348">
        <v>682.5</v>
      </c>
      <c r="N44" s="348">
        <v>761.25</v>
      </c>
      <c r="O44" s="348">
        <v>710.98797490414779</v>
      </c>
      <c r="P44" s="348">
        <v>8506.6</v>
      </c>
      <c r="Q44" s="347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156"/>
      <c r="AE44" s="156"/>
    </row>
    <row r="45" spans="1:31" ht="12" customHeight="1" x14ac:dyDescent="0.15">
      <c r="A45" s="184"/>
      <c r="B45" s="471">
        <v>41015</v>
      </c>
      <c r="C45" s="472"/>
      <c r="D45" s="390">
        <v>41026</v>
      </c>
      <c r="E45" s="348">
        <v>729.75</v>
      </c>
      <c r="F45" s="348">
        <v>840</v>
      </c>
      <c r="G45" s="348">
        <v>750.24509322865549</v>
      </c>
      <c r="H45" s="348">
        <v>8075.4</v>
      </c>
      <c r="I45" s="348">
        <v>787.5</v>
      </c>
      <c r="J45" s="348">
        <v>892.5</v>
      </c>
      <c r="K45" s="348">
        <v>864.3905950752395</v>
      </c>
      <c r="L45" s="348">
        <v>5409.9</v>
      </c>
      <c r="M45" s="348">
        <v>682.5</v>
      </c>
      <c r="N45" s="348">
        <v>819</v>
      </c>
      <c r="O45" s="348">
        <v>711.29679310344841</v>
      </c>
      <c r="P45" s="348">
        <v>18024.599999999999</v>
      </c>
      <c r="Q45" s="347"/>
      <c r="R45" s="349"/>
      <c r="S45" s="349"/>
      <c r="T45" s="349"/>
      <c r="U45" s="349"/>
      <c r="V45" s="349"/>
      <c r="W45" s="349"/>
      <c r="X45" s="349"/>
      <c r="Y45" s="156"/>
      <c r="Z45" s="156"/>
      <c r="AA45" s="156"/>
      <c r="AB45" s="156"/>
      <c r="AC45" s="156"/>
      <c r="AD45" s="156"/>
      <c r="AE45" s="156"/>
    </row>
    <row r="46" spans="1:31" ht="13.5" customHeight="1" x14ac:dyDescent="0.15">
      <c r="B46" s="473"/>
      <c r="C46" s="474"/>
      <c r="D46" s="395"/>
      <c r="E46" s="267"/>
      <c r="F46" s="267"/>
      <c r="G46" s="267"/>
      <c r="H46" s="188"/>
      <c r="I46" s="267"/>
      <c r="J46" s="267"/>
      <c r="K46" s="267"/>
      <c r="L46" s="185"/>
      <c r="M46" s="267"/>
      <c r="N46" s="267"/>
      <c r="O46" s="267"/>
      <c r="P46" s="267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198"/>
      <c r="W49" s="198"/>
      <c r="X49" s="198"/>
    </row>
    <row r="52" spans="5:24" x14ac:dyDescent="0.15"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</row>
  </sheetData>
  <phoneticPr fontId="6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2"/>
  <sheetViews>
    <sheetView zoomScale="75" workbookViewId="0"/>
  </sheetViews>
  <sheetFormatPr defaultColWidth="7.5" defaultRowHeight="12" x14ac:dyDescent="0.15"/>
  <cols>
    <col min="1" max="1" width="0.75" style="157" customWidth="1"/>
    <col min="2" max="2" width="3.875" style="157" customWidth="1"/>
    <col min="3" max="3" width="8" style="157" customWidth="1"/>
    <col min="4" max="4" width="2.875" style="157" customWidth="1"/>
    <col min="5" max="5" width="7.125" style="157" customWidth="1"/>
    <col min="6" max="7" width="7.625" style="157" customWidth="1"/>
    <col min="8" max="8" width="9.125" style="157" customWidth="1"/>
    <col min="9" max="9" width="7" style="157" customWidth="1"/>
    <col min="10" max="11" width="7.625" style="157" customWidth="1"/>
    <col min="12" max="12" width="9.125" style="157" customWidth="1"/>
    <col min="13" max="13" width="6.75" style="157" customWidth="1"/>
    <col min="14" max="15" width="7.625" style="157" customWidth="1"/>
    <col min="16" max="16" width="9.125" style="157" customWidth="1"/>
    <col min="17" max="17" width="6.5" style="157" customWidth="1"/>
    <col min="18" max="19" width="7.625" style="157" customWidth="1"/>
    <col min="20" max="20" width="9.125" style="157" customWidth="1"/>
    <col min="21" max="23" width="7.5" style="157"/>
    <col min="24" max="25" width="8.5" style="157" bestFit="1" customWidth="1"/>
    <col min="26" max="28" width="7.5" style="157"/>
    <col min="29" max="29" width="8.5" style="157" bestFit="1" customWidth="1"/>
    <col min="30" max="16384" width="7.5" style="157"/>
  </cols>
  <sheetData>
    <row r="1" spans="1:38" ht="15" customHeight="1" x14ac:dyDescent="0.15">
      <c r="B1" s="155" t="s">
        <v>207</v>
      </c>
      <c r="C1" s="364"/>
      <c r="D1" s="364"/>
    </row>
    <row r="2" spans="1:38" ht="12.75" customHeight="1" x14ac:dyDescent="0.15">
      <c r="B2" s="157" t="s">
        <v>337</v>
      </c>
      <c r="C2" s="333"/>
      <c r="D2" s="333"/>
    </row>
    <row r="3" spans="1:38" ht="12.75" customHeight="1" x14ac:dyDescent="0.15">
      <c r="B3" s="333"/>
      <c r="C3" s="333"/>
      <c r="D3" s="333"/>
      <c r="T3" s="158" t="s">
        <v>84</v>
      </c>
    </row>
    <row r="4" spans="1:38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38" ht="11.25" customHeight="1" x14ac:dyDescent="0.15">
      <c r="A5" s="184"/>
      <c r="B5" s="494"/>
      <c r="C5" s="495" t="s">
        <v>338</v>
      </c>
      <c r="D5" s="496"/>
      <c r="E5" s="497" t="s">
        <v>339</v>
      </c>
      <c r="F5" s="498"/>
      <c r="G5" s="498"/>
      <c r="H5" s="496"/>
      <c r="I5" s="497" t="s">
        <v>340</v>
      </c>
      <c r="J5" s="498"/>
      <c r="K5" s="498"/>
      <c r="L5" s="496"/>
      <c r="M5" s="497" t="s">
        <v>211</v>
      </c>
      <c r="N5" s="498"/>
      <c r="O5" s="498"/>
      <c r="P5" s="496"/>
      <c r="Q5" s="497" t="s">
        <v>212</v>
      </c>
      <c r="R5" s="498"/>
      <c r="S5" s="498"/>
      <c r="T5" s="496"/>
      <c r="V5" s="177"/>
      <c r="W5" s="177"/>
      <c r="X5" s="177"/>
      <c r="Y5" s="177"/>
      <c r="Z5" s="177"/>
    </row>
    <row r="6" spans="1:38" ht="11.25" customHeight="1" x14ac:dyDescent="0.15">
      <c r="A6" s="184"/>
      <c r="B6" s="499" t="s">
        <v>341</v>
      </c>
      <c r="C6" s="498"/>
      <c r="D6" s="496"/>
      <c r="E6" s="500" t="s">
        <v>342</v>
      </c>
      <c r="F6" s="500" t="s">
        <v>343</v>
      </c>
      <c r="G6" s="501" t="s">
        <v>344</v>
      </c>
      <c r="H6" s="500" t="s">
        <v>95</v>
      </c>
      <c r="I6" s="500" t="s">
        <v>135</v>
      </c>
      <c r="J6" s="500" t="s">
        <v>93</v>
      </c>
      <c r="K6" s="501" t="s">
        <v>171</v>
      </c>
      <c r="L6" s="500" t="s">
        <v>95</v>
      </c>
      <c r="M6" s="500" t="s">
        <v>135</v>
      </c>
      <c r="N6" s="500" t="s">
        <v>93</v>
      </c>
      <c r="O6" s="501" t="s">
        <v>171</v>
      </c>
      <c r="P6" s="500" t="s">
        <v>95</v>
      </c>
      <c r="Q6" s="500" t="s">
        <v>135</v>
      </c>
      <c r="R6" s="500" t="s">
        <v>93</v>
      </c>
      <c r="S6" s="501" t="s">
        <v>171</v>
      </c>
      <c r="T6" s="500" t="s">
        <v>95</v>
      </c>
      <c r="V6" s="177"/>
      <c r="W6" s="177"/>
      <c r="X6" s="177"/>
      <c r="Y6" s="177"/>
      <c r="Z6" s="177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</row>
    <row r="7" spans="1:38" ht="11.25" customHeight="1" x14ac:dyDescent="0.15">
      <c r="A7" s="184"/>
      <c r="B7" s="181" t="s">
        <v>345</v>
      </c>
      <c r="C7" s="156">
        <v>21</v>
      </c>
      <c r="D7" s="184" t="s">
        <v>278</v>
      </c>
      <c r="E7" s="348">
        <v>714</v>
      </c>
      <c r="F7" s="348">
        <v>1365</v>
      </c>
      <c r="G7" s="348">
        <v>885</v>
      </c>
      <c r="H7" s="348">
        <v>3085597</v>
      </c>
      <c r="I7" s="348">
        <v>380</v>
      </c>
      <c r="J7" s="348">
        <v>630</v>
      </c>
      <c r="K7" s="348">
        <v>479</v>
      </c>
      <c r="L7" s="348">
        <v>5306157</v>
      </c>
      <c r="M7" s="348">
        <v>740</v>
      </c>
      <c r="N7" s="348">
        <v>1313</v>
      </c>
      <c r="O7" s="348">
        <v>923</v>
      </c>
      <c r="P7" s="348">
        <v>4941826</v>
      </c>
      <c r="Q7" s="348">
        <v>662</v>
      </c>
      <c r="R7" s="348">
        <v>1050</v>
      </c>
      <c r="S7" s="348">
        <v>815</v>
      </c>
      <c r="T7" s="348">
        <v>5971616</v>
      </c>
      <c r="U7" s="156"/>
      <c r="V7" s="177"/>
      <c r="W7" s="177"/>
      <c r="X7" s="177"/>
      <c r="Y7" s="177"/>
      <c r="Z7" s="177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</row>
    <row r="8" spans="1:38" ht="11.25" customHeight="1" x14ac:dyDescent="0.15">
      <c r="A8" s="184"/>
      <c r="B8" s="181"/>
      <c r="C8" s="156">
        <v>22</v>
      </c>
      <c r="D8" s="184"/>
      <c r="E8" s="348">
        <v>756</v>
      </c>
      <c r="F8" s="348">
        <v>1344</v>
      </c>
      <c r="G8" s="348">
        <v>977</v>
      </c>
      <c r="H8" s="348">
        <v>3070858</v>
      </c>
      <c r="I8" s="348">
        <v>420</v>
      </c>
      <c r="J8" s="348">
        <v>662</v>
      </c>
      <c r="K8" s="348">
        <v>500</v>
      </c>
      <c r="L8" s="348">
        <v>5643954</v>
      </c>
      <c r="M8" s="348">
        <v>777</v>
      </c>
      <c r="N8" s="348">
        <v>1302</v>
      </c>
      <c r="O8" s="348">
        <v>996</v>
      </c>
      <c r="P8" s="348">
        <v>4960437</v>
      </c>
      <c r="Q8" s="348">
        <v>735</v>
      </c>
      <c r="R8" s="348">
        <v>1134</v>
      </c>
      <c r="S8" s="348">
        <v>890</v>
      </c>
      <c r="T8" s="350">
        <v>5976373</v>
      </c>
      <c r="U8" s="156"/>
      <c r="V8" s="177"/>
      <c r="W8" s="177"/>
      <c r="X8" s="177"/>
      <c r="Y8" s="177"/>
      <c r="Z8" s="177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</row>
    <row r="9" spans="1:38" ht="11.25" customHeight="1" x14ac:dyDescent="0.15">
      <c r="A9" s="156"/>
      <c r="B9" s="351"/>
      <c r="C9" s="173">
        <v>23</v>
      </c>
      <c r="D9" s="185"/>
      <c r="E9" s="186">
        <v>714</v>
      </c>
      <c r="F9" s="186">
        <v>1207.5</v>
      </c>
      <c r="G9" s="186">
        <v>961.53003747624052</v>
      </c>
      <c r="H9" s="186">
        <v>3008470.5999999996</v>
      </c>
      <c r="I9" s="186">
        <v>388.5</v>
      </c>
      <c r="J9" s="186">
        <v>714</v>
      </c>
      <c r="K9" s="186">
        <v>542.77415525071035</v>
      </c>
      <c r="L9" s="186">
        <v>5891586.9000000013</v>
      </c>
      <c r="M9" s="186">
        <v>714</v>
      </c>
      <c r="N9" s="186">
        <v>1239</v>
      </c>
      <c r="O9" s="186">
        <v>980.64857784752689</v>
      </c>
      <c r="P9" s="186">
        <v>5297929.4000000004</v>
      </c>
      <c r="Q9" s="186">
        <v>672</v>
      </c>
      <c r="R9" s="186">
        <v>1155</v>
      </c>
      <c r="S9" s="186">
        <v>912.5318165029928</v>
      </c>
      <c r="T9" s="187">
        <v>6286791.2999999998</v>
      </c>
      <c r="U9" s="156"/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</row>
    <row r="10" spans="1:38" ht="11.25" customHeight="1" x14ac:dyDescent="0.15">
      <c r="A10" s="156"/>
      <c r="B10" s="230" t="s">
        <v>259</v>
      </c>
      <c r="C10" s="349">
        <v>8</v>
      </c>
      <c r="D10" s="350" t="s">
        <v>299</v>
      </c>
      <c r="E10" s="348">
        <v>913.5</v>
      </c>
      <c r="F10" s="348">
        <v>1129.8</v>
      </c>
      <c r="G10" s="348">
        <v>1027.1618255098394</v>
      </c>
      <c r="H10" s="348">
        <v>216563.7</v>
      </c>
      <c r="I10" s="348">
        <v>556.5</v>
      </c>
      <c r="J10" s="348">
        <v>661.5</v>
      </c>
      <c r="K10" s="348">
        <v>595.65753915954235</v>
      </c>
      <c r="L10" s="348">
        <v>474977.20000000007</v>
      </c>
      <c r="M10" s="348">
        <v>966</v>
      </c>
      <c r="N10" s="348">
        <v>1155</v>
      </c>
      <c r="O10" s="348">
        <v>1063.152044118387</v>
      </c>
      <c r="P10" s="348">
        <v>473091.7</v>
      </c>
      <c r="Q10" s="348">
        <v>892.5</v>
      </c>
      <c r="R10" s="348">
        <v>1050</v>
      </c>
      <c r="S10" s="348">
        <v>965.59338040455509</v>
      </c>
      <c r="T10" s="350">
        <v>481185.9</v>
      </c>
      <c r="U10" s="156"/>
      <c r="V10" s="177"/>
      <c r="W10" s="177"/>
      <c r="X10" s="177"/>
      <c r="Y10" s="177"/>
      <c r="Z10" s="177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</row>
    <row r="11" spans="1:38" ht="11.25" customHeight="1" x14ac:dyDescent="0.15">
      <c r="A11" s="156"/>
      <c r="B11" s="230"/>
      <c r="C11" s="349">
        <v>9</v>
      </c>
      <c r="D11" s="350"/>
      <c r="E11" s="348">
        <v>882</v>
      </c>
      <c r="F11" s="348">
        <v>1102.5</v>
      </c>
      <c r="G11" s="348">
        <v>967.47959996359202</v>
      </c>
      <c r="H11" s="348">
        <v>216321.4</v>
      </c>
      <c r="I11" s="348">
        <v>483</v>
      </c>
      <c r="J11" s="348">
        <v>651</v>
      </c>
      <c r="K11" s="348">
        <v>560.39926833915536</v>
      </c>
      <c r="L11" s="348">
        <v>460234.89999999997</v>
      </c>
      <c r="M11" s="348">
        <v>924</v>
      </c>
      <c r="N11" s="348">
        <v>1173.9000000000001</v>
      </c>
      <c r="O11" s="348">
        <v>1012.5844965038077</v>
      </c>
      <c r="P11" s="348">
        <v>424099.1</v>
      </c>
      <c r="Q11" s="348">
        <v>808.5</v>
      </c>
      <c r="R11" s="348">
        <v>1008</v>
      </c>
      <c r="S11" s="348">
        <v>912.71736806387889</v>
      </c>
      <c r="T11" s="350">
        <v>477626.39999999997</v>
      </c>
      <c r="U11" s="156"/>
      <c r="V11" s="177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</row>
    <row r="12" spans="1:38" ht="11.25" customHeight="1" x14ac:dyDescent="0.15">
      <c r="A12" s="156"/>
      <c r="B12" s="230"/>
      <c r="C12" s="349">
        <v>10</v>
      </c>
      <c r="D12" s="350"/>
      <c r="E12" s="348">
        <v>734.89499999999998</v>
      </c>
      <c r="F12" s="348">
        <v>955.5</v>
      </c>
      <c r="G12" s="348">
        <v>852.15080928710029</v>
      </c>
      <c r="H12" s="348">
        <v>251056.3</v>
      </c>
      <c r="I12" s="348">
        <v>399</v>
      </c>
      <c r="J12" s="348">
        <v>577.5</v>
      </c>
      <c r="K12" s="348">
        <v>497.00055698472426</v>
      </c>
      <c r="L12" s="348">
        <v>490714.60000000009</v>
      </c>
      <c r="M12" s="348">
        <v>766.5</v>
      </c>
      <c r="N12" s="348">
        <v>1018.5</v>
      </c>
      <c r="O12" s="348">
        <v>875.85974811029303</v>
      </c>
      <c r="P12" s="348">
        <v>434953.5</v>
      </c>
      <c r="Q12" s="348">
        <v>703.5</v>
      </c>
      <c r="R12" s="348">
        <v>924</v>
      </c>
      <c r="S12" s="348">
        <v>813.86461269862582</v>
      </c>
      <c r="T12" s="350">
        <v>541912.60000000009</v>
      </c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</row>
    <row r="13" spans="1:38" ht="11.25" customHeight="1" x14ac:dyDescent="0.15">
      <c r="A13" s="156"/>
      <c r="B13" s="230"/>
      <c r="C13" s="349">
        <v>11</v>
      </c>
      <c r="D13" s="350"/>
      <c r="E13" s="348">
        <v>714</v>
      </c>
      <c r="F13" s="348">
        <v>924</v>
      </c>
      <c r="G13" s="348">
        <v>842.73948327998949</v>
      </c>
      <c r="H13" s="348">
        <v>263676.7</v>
      </c>
      <c r="I13" s="348">
        <v>388.5</v>
      </c>
      <c r="J13" s="348">
        <v>546</v>
      </c>
      <c r="K13" s="348">
        <v>475.06773312767501</v>
      </c>
      <c r="L13" s="348">
        <v>518289.8</v>
      </c>
      <c r="M13" s="348">
        <v>714</v>
      </c>
      <c r="N13" s="348">
        <v>966</v>
      </c>
      <c r="O13" s="348">
        <v>854.02610028824427</v>
      </c>
      <c r="P13" s="348">
        <v>501511.69999999995</v>
      </c>
      <c r="Q13" s="348">
        <v>672</v>
      </c>
      <c r="R13" s="348">
        <v>892.5</v>
      </c>
      <c r="S13" s="348">
        <v>787.2728061478615</v>
      </c>
      <c r="T13" s="350">
        <v>521810.09999999992</v>
      </c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</row>
    <row r="14" spans="1:38" ht="11.25" customHeight="1" x14ac:dyDescent="0.15">
      <c r="A14" s="156"/>
      <c r="B14" s="230"/>
      <c r="C14" s="349">
        <v>12</v>
      </c>
      <c r="D14" s="350"/>
      <c r="E14" s="348">
        <v>787.5</v>
      </c>
      <c r="F14" s="348">
        <v>1113</v>
      </c>
      <c r="G14" s="348">
        <v>944.28923148523381</v>
      </c>
      <c r="H14" s="348">
        <v>286934.7</v>
      </c>
      <c r="I14" s="348">
        <v>441</v>
      </c>
      <c r="J14" s="348">
        <v>598.5</v>
      </c>
      <c r="K14" s="348">
        <v>495.53749196403601</v>
      </c>
      <c r="L14" s="348">
        <v>509920.1</v>
      </c>
      <c r="M14" s="348">
        <v>819</v>
      </c>
      <c r="N14" s="348">
        <v>1155</v>
      </c>
      <c r="O14" s="348">
        <v>987.68243335244347</v>
      </c>
      <c r="P14" s="348">
        <v>475853.3</v>
      </c>
      <c r="Q14" s="348">
        <v>756</v>
      </c>
      <c r="R14" s="348">
        <v>1102.5</v>
      </c>
      <c r="S14" s="348">
        <v>866.9600668430719</v>
      </c>
      <c r="T14" s="348">
        <v>618617.20000000019</v>
      </c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</row>
    <row r="15" spans="1:38" ht="11.25" customHeight="1" x14ac:dyDescent="0.15">
      <c r="A15" s="156"/>
      <c r="B15" s="230" t="s">
        <v>261</v>
      </c>
      <c r="C15" s="349">
        <v>1</v>
      </c>
      <c r="D15" s="350" t="s">
        <v>299</v>
      </c>
      <c r="E15" s="348">
        <v>840</v>
      </c>
      <c r="F15" s="348">
        <v>1081.5</v>
      </c>
      <c r="G15" s="348">
        <v>980.28912933715606</v>
      </c>
      <c r="H15" s="348">
        <v>262149.40000000002</v>
      </c>
      <c r="I15" s="348">
        <v>409.5</v>
      </c>
      <c r="J15" s="348">
        <v>546.10500000000002</v>
      </c>
      <c r="K15" s="348">
        <v>490.43174537937557</v>
      </c>
      <c r="L15" s="348">
        <v>485240.6</v>
      </c>
      <c r="M15" s="348">
        <v>818.89499999999998</v>
      </c>
      <c r="N15" s="348">
        <v>1090.0049999999999</v>
      </c>
      <c r="O15" s="348">
        <v>957.34341189841427</v>
      </c>
      <c r="P15" s="348">
        <v>471785.7</v>
      </c>
      <c r="Q15" s="348">
        <v>808.5</v>
      </c>
      <c r="R15" s="348">
        <v>1018.5</v>
      </c>
      <c r="S15" s="348">
        <v>906.72027796188127</v>
      </c>
      <c r="T15" s="350">
        <v>617384.00000000012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</row>
    <row r="16" spans="1:38" ht="11.25" customHeight="1" x14ac:dyDescent="0.15">
      <c r="A16" s="156"/>
      <c r="B16" s="230"/>
      <c r="C16" s="349">
        <v>2</v>
      </c>
      <c r="D16" s="350"/>
      <c r="E16" s="348">
        <v>818.89499999999998</v>
      </c>
      <c r="F16" s="348">
        <v>997.5</v>
      </c>
      <c r="G16" s="348">
        <v>923.7720963655662</v>
      </c>
      <c r="H16" s="348">
        <v>272268.40000000002</v>
      </c>
      <c r="I16" s="348">
        <v>409.5</v>
      </c>
      <c r="J16" s="348">
        <v>532.03499999999997</v>
      </c>
      <c r="K16" s="348">
        <v>475.46619955108486</v>
      </c>
      <c r="L16" s="348">
        <v>499437.5</v>
      </c>
      <c r="M16" s="348">
        <v>818.89499999999998</v>
      </c>
      <c r="N16" s="348">
        <v>1029</v>
      </c>
      <c r="O16" s="348">
        <v>918.6901398485594</v>
      </c>
      <c r="P16" s="348">
        <v>451109.8</v>
      </c>
      <c r="Q16" s="348">
        <v>787.5</v>
      </c>
      <c r="R16" s="348">
        <v>945</v>
      </c>
      <c r="S16" s="348">
        <v>856.96126835551013</v>
      </c>
      <c r="T16" s="350">
        <v>564609.20000000007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</row>
    <row r="17" spans="1:38" ht="11.25" customHeight="1" x14ac:dyDescent="0.15">
      <c r="A17" s="156"/>
      <c r="B17" s="230"/>
      <c r="C17" s="349">
        <v>3</v>
      </c>
      <c r="D17" s="350"/>
      <c r="E17" s="348">
        <v>840</v>
      </c>
      <c r="F17" s="348">
        <v>966</v>
      </c>
      <c r="G17" s="348">
        <v>906.69062449835064</v>
      </c>
      <c r="H17" s="348">
        <v>215446.19999999998</v>
      </c>
      <c r="I17" s="348">
        <v>420</v>
      </c>
      <c r="J17" s="348">
        <v>525</v>
      </c>
      <c r="K17" s="348">
        <v>478.33968463595698</v>
      </c>
      <c r="L17" s="348">
        <v>477766.3000000001</v>
      </c>
      <c r="M17" s="348">
        <v>840</v>
      </c>
      <c r="N17" s="348">
        <v>997.5</v>
      </c>
      <c r="O17" s="348">
        <v>897.5981414564975</v>
      </c>
      <c r="P17" s="348">
        <v>364537.3</v>
      </c>
      <c r="Q17" s="348">
        <v>777</v>
      </c>
      <c r="R17" s="348">
        <v>892.5</v>
      </c>
      <c r="S17" s="348">
        <v>839.81832263569913</v>
      </c>
      <c r="T17" s="350">
        <v>512285.9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</row>
    <row r="18" spans="1:38" ht="11.25" customHeight="1" x14ac:dyDescent="0.15">
      <c r="A18" s="156"/>
      <c r="B18" s="306"/>
      <c r="C18" s="400">
        <v>4</v>
      </c>
      <c r="D18" s="353"/>
      <c r="E18" s="352">
        <v>829.5</v>
      </c>
      <c r="F18" s="352">
        <v>945</v>
      </c>
      <c r="G18" s="352">
        <v>890.08378678412373</v>
      </c>
      <c r="H18" s="352">
        <v>234556.60000000003</v>
      </c>
      <c r="I18" s="352">
        <v>441</v>
      </c>
      <c r="J18" s="352">
        <v>546</v>
      </c>
      <c r="K18" s="352">
        <v>480.05427316317315</v>
      </c>
      <c r="L18" s="352">
        <v>522592.99999999994</v>
      </c>
      <c r="M18" s="352">
        <v>840</v>
      </c>
      <c r="N18" s="352">
        <v>966</v>
      </c>
      <c r="O18" s="352">
        <v>889.81043139049098</v>
      </c>
      <c r="P18" s="352">
        <v>408143.50000000012</v>
      </c>
      <c r="Q18" s="352">
        <v>777</v>
      </c>
      <c r="R18" s="352">
        <v>892.5</v>
      </c>
      <c r="S18" s="352">
        <v>835.35072692122901</v>
      </c>
      <c r="T18" s="353">
        <v>554886.60000000009</v>
      </c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</row>
    <row r="19" spans="1:38" ht="11.25" customHeight="1" x14ac:dyDescent="0.15">
      <c r="A19" s="184"/>
      <c r="B19" s="502"/>
      <c r="C19" s="297">
        <v>41001</v>
      </c>
      <c r="D19" s="350"/>
      <c r="E19" s="348">
        <v>850.5</v>
      </c>
      <c r="F19" s="348">
        <v>913.5</v>
      </c>
      <c r="G19" s="348">
        <v>875.06310126131291</v>
      </c>
      <c r="H19" s="348">
        <v>20773.5</v>
      </c>
      <c r="I19" s="348">
        <v>441</v>
      </c>
      <c r="J19" s="348">
        <v>493.5</v>
      </c>
      <c r="K19" s="348">
        <v>468.45916670275892</v>
      </c>
      <c r="L19" s="348">
        <v>46503.8</v>
      </c>
      <c r="M19" s="348">
        <v>861</v>
      </c>
      <c r="N19" s="348">
        <v>924</v>
      </c>
      <c r="O19" s="348">
        <v>891.29605883866566</v>
      </c>
      <c r="P19" s="348">
        <v>34605.9</v>
      </c>
      <c r="Q19" s="348">
        <v>798</v>
      </c>
      <c r="R19" s="348">
        <v>871.5</v>
      </c>
      <c r="S19" s="348">
        <v>825.50401983620088</v>
      </c>
      <c r="T19" s="348">
        <v>50682</v>
      </c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</row>
    <row r="20" spans="1:38" ht="11.25" customHeight="1" x14ac:dyDescent="0.15">
      <c r="A20" s="184"/>
      <c r="B20" s="230"/>
      <c r="C20" s="297">
        <v>41002</v>
      </c>
      <c r="D20" s="350" t="s">
        <v>60</v>
      </c>
      <c r="E20" s="348">
        <v>829.5</v>
      </c>
      <c r="F20" s="348">
        <v>913.5</v>
      </c>
      <c r="G20" s="348">
        <v>858.35065030674832</v>
      </c>
      <c r="H20" s="348">
        <v>12000.2</v>
      </c>
      <c r="I20" s="348">
        <v>441</v>
      </c>
      <c r="J20" s="348">
        <v>504</v>
      </c>
      <c r="K20" s="348">
        <v>477.33829162459841</v>
      </c>
      <c r="L20" s="348">
        <v>18878.8</v>
      </c>
      <c r="M20" s="348">
        <v>840</v>
      </c>
      <c r="N20" s="348">
        <v>924</v>
      </c>
      <c r="O20" s="348">
        <v>868.95539450542856</v>
      </c>
      <c r="P20" s="348">
        <v>14549.5</v>
      </c>
      <c r="Q20" s="348">
        <v>777</v>
      </c>
      <c r="R20" s="348">
        <v>871.5</v>
      </c>
      <c r="S20" s="348">
        <v>809.53176071538746</v>
      </c>
      <c r="T20" s="348">
        <v>20024.099999999999</v>
      </c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</row>
    <row r="21" spans="1:38" ht="11.25" customHeight="1" x14ac:dyDescent="0.15">
      <c r="A21" s="184"/>
      <c r="B21" s="230"/>
      <c r="C21" s="297">
        <v>41003</v>
      </c>
      <c r="D21" s="350" t="s">
        <v>60</v>
      </c>
      <c r="E21" s="348">
        <v>829.5</v>
      </c>
      <c r="F21" s="348">
        <v>913.5</v>
      </c>
      <c r="G21" s="348">
        <v>859.11076703192009</v>
      </c>
      <c r="H21" s="348">
        <v>11166.2</v>
      </c>
      <c r="I21" s="348">
        <v>441</v>
      </c>
      <c r="J21" s="348">
        <v>504</v>
      </c>
      <c r="K21" s="348">
        <v>473.36860156769336</v>
      </c>
      <c r="L21" s="348">
        <v>32548</v>
      </c>
      <c r="M21" s="348">
        <v>840</v>
      </c>
      <c r="N21" s="348">
        <v>924</v>
      </c>
      <c r="O21" s="348">
        <v>881.98766020988035</v>
      </c>
      <c r="P21" s="348">
        <v>20798</v>
      </c>
      <c r="Q21" s="348">
        <v>779.93999999999994</v>
      </c>
      <c r="R21" s="348">
        <v>880.00500000000011</v>
      </c>
      <c r="S21" s="348">
        <v>810.77317633099472</v>
      </c>
      <c r="T21" s="348">
        <v>25836.3</v>
      </c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</row>
    <row r="22" spans="1:38" ht="11.25" customHeight="1" x14ac:dyDescent="0.15">
      <c r="A22" s="184"/>
      <c r="B22" s="230"/>
      <c r="C22" s="297">
        <v>41004</v>
      </c>
      <c r="D22" s="350" t="s">
        <v>60</v>
      </c>
      <c r="E22" s="348">
        <v>829.5</v>
      </c>
      <c r="F22" s="348">
        <v>913.5</v>
      </c>
      <c r="G22" s="348">
        <v>871.54673038992553</v>
      </c>
      <c r="H22" s="348">
        <v>4769</v>
      </c>
      <c r="I22" s="348">
        <v>441</v>
      </c>
      <c r="J22" s="348">
        <v>504</v>
      </c>
      <c r="K22" s="348">
        <v>465.57822736030801</v>
      </c>
      <c r="L22" s="348">
        <v>14705.1</v>
      </c>
      <c r="M22" s="348">
        <v>840</v>
      </c>
      <c r="N22" s="348">
        <v>924</v>
      </c>
      <c r="O22" s="348">
        <v>878.43994529177758</v>
      </c>
      <c r="P22" s="348">
        <v>9462.2000000000007</v>
      </c>
      <c r="Q22" s="348">
        <v>777</v>
      </c>
      <c r="R22" s="348">
        <v>882</v>
      </c>
      <c r="S22" s="348">
        <v>812.90824126480265</v>
      </c>
      <c r="T22" s="348">
        <v>15581.6</v>
      </c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</row>
    <row r="23" spans="1:38" ht="11.25" customHeight="1" x14ac:dyDescent="0.15">
      <c r="A23" s="184"/>
      <c r="B23" s="230"/>
      <c r="C23" s="297">
        <v>41005</v>
      </c>
      <c r="D23" s="350" t="s">
        <v>60</v>
      </c>
      <c r="E23" s="348">
        <v>829.5</v>
      </c>
      <c r="F23" s="348">
        <v>913.5</v>
      </c>
      <c r="G23" s="348">
        <v>865.42196703951333</v>
      </c>
      <c r="H23" s="348">
        <v>9716</v>
      </c>
      <c r="I23" s="348">
        <v>441</v>
      </c>
      <c r="J23" s="348">
        <v>504</v>
      </c>
      <c r="K23" s="348">
        <v>470.24911841306681</v>
      </c>
      <c r="L23" s="348">
        <v>24616.3</v>
      </c>
      <c r="M23" s="348">
        <v>840</v>
      </c>
      <c r="N23" s="348">
        <v>924</v>
      </c>
      <c r="O23" s="348">
        <v>872.51727412316143</v>
      </c>
      <c r="P23" s="348">
        <v>20196.900000000001</v>
      </c>
      <c r="Q23" s="348">
        <v>777</v>
      </c>
      <c r="R23" s="348">
        <v>871.5</v>
      </c>
      <c r="S23" s="348">
        <v>812.63817883379727</v>
      </c>
      <c r="T23" s="348">
        <v>26512.400000000001</v>
      </c>
      <c r="U23" s="156"/>
    </row>
    <row r="24" spans="1:38" ht="11.25" customHeight="1" x14ac:dyDescent="0.15">
      <c r="A24" s="184"/>
      <c r="B24" s="230"/>
      <c r="C24" s="297">
        <v>41008</v>
      </c>
      <c r="D24" s="350" t="s">
        <v>60</v>
      </c>
      <c r="E24" s="348">
        <v>861</v>
      </c>
      <c r="F24" s="348">
        <v>924</v>
      </c>
      <c r="G24" s="348">
        <v>899.54811085518668</v>
      </c>
      <c r="H24" s="348">
        <v>29933.4</v>
      </c>
      <c r="I24" s="348">
        <v>441</v>
      </c>
      <c r="J24" s="348">
        <v>493.5</v>
      </c>
      <c r="K24" s="348">
        <v>471.02467884680607</v>
      </c>
      <c r="L24" s="348">
        <v>58409.9</v>
      </c>
      <c r="M24" s="348">
        <v>861</v>
      </c>
      <c r="N24" s="348">
        <v>924</v>
      </c>
      <c r="O24" s="348">
        <v>891.22783837763097</v>
      </c>
      <c r="P24" s="348">
        <v>49219.1</v>
      </c>
      <c r="Q24" s="348">
        <v>808.5</v>
      </c>
      <c r="R24" s="348">
        <v>882</v>
      </c>
      <c r="S24" s="348">
        <v>846.6685143500282</v>
      </c>
      <c r="T24" s="348">
        <v>72296.899999999994</v>
      </c>
      <c r="U24" s="156"/>
    </row>
    <row r="25" spans="1:38" ht="11.25" customHeight="1" x14ac:dyDescent="0.15">
      <c r="A25" s="184"/>
      <c r="B25" s="230"/>
      <c r="C25" s="297">
        <v>41009</v>
      </c>
      <c r="D25" s="350" t="s">
        <v>60</v>
      </c>
      <c r="E25" s="348">
        <v>840</v>
      </c>
      <c r="F25" s="348">
        <v>924</v>
      </c>
      <c r="G25" s="348">
        <v>885.59603706892653</v>
      </c>
      <c r="H25" s="348">
        <v>9381.7999999999993</v>
      </c>
      <c r="I25" s="348">
        <v>441</v>
      </c>
      <c r="J25" s="348">
        <v>514.5</v>
      </c>
      <c r="K25" s="348">
        <v>481.82996406478208</v>
      </c>
      <c r="L25" s="348">
        <v>21211.599999999999</v>
      </c>
      <c r="M25" s="348">
        <v>882</v>
      </c>
      <c r="N25" s="348">
        <v>934.5</v>
      </c>
      <c r="O25" s="348">
        <v>905.86089722129248</v>
      </c>
      <c r="P25" s="348">
        <v>13649.5</v>
      </c>
      <c r="Q25" s="348">
        <v>798</v>
      </c>
      <c r="R25" s="348">
        <v>882</v>
      </c>
      <c r="S25" s="348">
        <v>847.52271109911408</v>
      </c>
      <c r="T25" s="348">
        <v>22318.1</v>
      </c>
      <c r="U25" s="156"/>
    </row>
    <row r="26" spans="1:38" ht="11.25" customHeight="1" x14ac:dyDescent="0.15">
      <c r="A26" s="184"/>
      <c r="B26" s="230"/>
      <c r="C26" s="297">
        <v>41010</v>
      </c>
      <c r="D26" s="350" t="s">
        <v>60</v>
      </c>
      <c r="E26" s="348">
        <v>840</v>
      </c>
      <c r="F26" s="348">
        <v>924</v>
      </c>
      <c r="G26" s="348">
        <v>899.83072950627252</v>
      </c>
      <c r="H26" s="348">
        <v>17009.7</v>
      </c>
      <c r="I26" s="348">
        <v>441</v>
      </c>
      <c r="J26" s="348">
        <v>514.5</v>
      </c>
      <c r="K26" s="348">
        <v>489.10377632058976</v>
      </c>
      <c r="L26" s="348">
        <v>30100.2</v>
      </c>
      <c r="M26" s="348">
        <v>882</v>
      </c>
      <c r="N26" s="348">
        <v>934.5</v>
      </c>
      <c r="O26" s="348">
        <v>897.60684673903745</v>
      </c>
      <c r="P26" s="348">
        <v>27065.8</v>
      </c>
      <c r="Q26" s="348">
        <v>798</v>
      </c>
      <c r="R26" s="348">
        <v>882</v>
      </c>
      <c r="S26" s="348">
        <v>836.92475367140389</v>
      </c>
      <c r="T26" s="348">
        <v>33741.300000000003</v>
      </c>
      <c r="U26" s="156"/>
    </row>
    <row r="27" spans="1:38" ht="11.25" customHeight="1" x14ac:dyDescent="0.15">
      <c r="A27" s="184"/>
      <c r="B27" s="230"/>
      <c r="C27" s="297">
        <v>41011</v>
      </c>
      <c r="D27" s="350" t="s">
        <v>60</v>
      </c>
      <c r="E27" s="348">
        <v>840</v>
      </c>
      <c r="F27" s="348">
        <v>924</v>
      </c>
      <c r="G27" s="348">
        <v>892.11186276878504</v>
      </c>
      <c r="H27" s="348">
        <v>9051.9</v>
      </c>
      <c r="I27" s="348">
        <v>451.5</v>
      </c>
      <c r="J27" s="348">
        <v>514.5</v>
      </c>
      <c r="K27" s="348">
        <v>485.38392992376424</v>
      </c>
      <c r="L27" s="348">
        <v>23154.7</v>
      </c>
      <c r="M27" s="348">
        <v>882</v>
      </c>
      <c r="N27" s="348">
        <v>937.65000000000009</v>
      </c>
      <c r="O27" s="348">
        <v>919.82816417306913</v>
      </c>
      <c r="P27" s="348">
        <v>14945.3</v>
      </c>
      <c r="Q27" s="348">
        <v>798</v>
      </c>
      <c r="R27" s="348">
        <v>882</v>
      </c>
      <c r="S27" s="348">
        <v>838.07612998020875</v>
      </c>
      <c r="T27" s="348">
        <v>21561.7</v>
      </c>
      <c r="U27" s="156"/>
    </row>
    <row r="28" spans="1:38" ht="11.25" customHeight="1" x14ac:dyDescent="0.15">
      <c r="A28" s="184"/>
      <c r="B28" s="230"/>
      <c r="C28" s="297">
        <v>41012</v>
      </c>
      <c r="D28" s="350" t="s">
        <v>60</v>
      </c>
      <c r="E28" s="348">
        <v>849.97500000000002</v>
      </c>
      <c r="F28" s="348">
        <v>924</v>
      </c>
      <c r="G28" s="348">
        <v>883.09102749638248</v>
      </c>
      <c r="H28" s="348">
        <v>5682.3</v>
      </c>
      <c r="I28" s="348">
        <v>456.75</v>
      </c>
      <c r="J28" s="348">
        <v>514.5</v>
      </c>
      <c r="K28" s="348">
        <v>475.76866969869235</v>
      </c>
      <c r="L28" s="348">
        <v>14639.3</v>
      </c>
      <c r="M28" s="348">
        <v>882</v>
      </c>
      <c r="N28" s="348">
        <v>945</v>
      </c>
      <c r="O28" s="348">
        <v>922.27038475114728</v>
      </c>
      <c r="P28" s="348">
        <v>8235.6</v>
      </c>
      <c r="Q28" s="348">
        <v>798</v>
      </c>
      <c r="R28" s="348">
        <v>882</v>
      </c>
      <c r="S28" s="348">
        <v>837.8479467258602</v>
      </c>
      <c r="T28" s="348">
        <v>15490.3</v>
      </c>
      <c r="U28" s="156"/>
    </row>
    <row r="29" spans="1:38" ht="11.25" customHeight="1" x14ac:dyDescent="0.15">
      <c r="A29" s="184"/>
      <c r="B29" s="230"/>
      <c r="C29" s="297">
        <v>41015</v>
      </c>
      <c r="D29" s="350" t="s">
        <v>60</v>
      </c>
      <c r="E29" s="348">
        <v>849.97500000000002</v>
      </c>
      <c r="F29" s="348">
        <v>924</v>
      </c>
      <c r="G29" s="348">
        <v>898.1384050409373</v>
      </c>
      <c r="H29" s="348">
        <v>28151</v>
      </c>
      <c r="I29" s="348">
        <v>451.5</v>
      </c>
      <c r="J29" s="348">
        <v>493.5</v>
      </c>
      <c r="K29" s="348">
        <v>475.03772297051319</v>
      </c>
      <c r="L29" s="348">
        <v>51713.599999999999</v>
      </c>
      <c r="M29" s="348">
        <v>871.5</v>
      </c>
      <c r="N29" s="348">
        <v>926.73</v>
      </c>
      <c r="O29" s="348">
        <v>902.29903578500296</v>
      </c>
      <c r="P29" s="348">
        <v>47793.9</v>
      </c>
      <c r="Q29" s="348">
        <v>798</v>
      </c>
      <c r="R29" s="348">
        <v>882</v>
      </c>
      <c r="S29" s="348">
        <v>824.89843642822677</v>
      </c>
      <c r="T29" s="348">
        <v>63965.1</v>
      </c>
      <c r="U29" s="156"/>
    </row>
    <row r="30" spans="1:38" ht="11.25" customHeight="1" x14ac:dyDescent="0.15">
      <c r="A30" s="184"/>
      <c r="B30" s="230"/>
      <c r="C30" s="297">
        <v>41016</v>
      </c>
      <c r="D30" s="350" t="s">
        <v>60</v>
      </c>
      <c r="E30" s="348">
        <v>849.97500000000002</v>
      </c>
      <c r="F30" s="348">
        <v>924</v>
      </c>
      <c r="G30" s="348">
        <v>887.63568099430347</v>
      </c>
      <c r="H30" s="348">
        <v>4728.1000000000004</v>
      </c>
      <c r="I30" s="348">
        <v>451.5</v>
      </c>
      <c r="J30" s="348">
        <v>504</v>
      </c>
      <c r="K30" s="348">
        <v>482.12104388297894</v>
      </c>
      <c r="L30" s="348">
        <v>14305.3</v>
      </c>
      <c r="M30" s="348">
        <v>861</v>
      </c>
      <c r="N30" s="348">
        <v>924</v>
      </c>
      <c r="O30" s="348">
        <v>888.41090179122932</v>
      </c>
      <c r="P30" s="348">
        <v>10362.5</v>
      </c>
      <c r="Q30" s="348">
        <v>798</v>
      </c>
      <c r="R30" s="348">
        <v>882</v>
      </c>
      <c r="S30" s="348">
        <v>833.64543750689052</v>
      </c>
      <c r="T30" s="348">
        <v>13222.6</v>
      </c>
      <c r="U30" s="156"/>
    </row>
    <row r="31" spans="1:38" ht="11.25" customHeight="1" x14ac:dyDescent="0.15">
      <c r="A31" s="184"/>
      <c r="B31" s="230"/>
      <c r="C31" s="297">
        <v>41017</v>
      </c>
      <c r="D31" s="350" t="s">
        <v>60</v>
      </c>
      <c r="E31" s="348">
        <v>849.97500000000002</v>
      </c>
      <c r="F31" s="348">
        <v>924</v>
      </c>
      <c r="G31" s="348">
        <v>896.93085106382989</v>
      </c>
      <c r="H31" s="348">
        <v>8232.6</v>
      </c>
      <c r="I31" s="348">
        <v>451.5</v>
      </c>
      <c r="J31" s="348">
        <v>504</v>
      </c>
      <c r="K31" s="348">
        <v>480.37566522579692</v>
      </c>
      <c r="L31" s="348">
        <v>20040.8</v>
      </c>
      <c r="M31" s="348">
        <v>861</v>
      </c>
      <c r="N31" s="348">
        <v>924</v>
      </c>
      <c r="O31" s="348">
        <v>871.35805903989444</v>
      </c>
      <c r="P31" s="348">
        <v>17382.099999999999</v>
      </c>
      <c r="Q31" s="348">
        <v>798</v>
      </c>
      <c r="R31" s="348">
        <v>882</v>
      </c>
      <c r="S31" s="348">
        <v>842.31199315527147</v>
      </c>
      <c r="T31" s="348">
        <v>23791.9</v>
      </c>
      <c r="U31" s="156"/>
    </row>
    <row r="32" spans="1:38" ht="11.25" customHeight="1" x14ac:dyDescent="0.15">
      <c r="A32" s="184"/>
      <c r="B32" s="230"/>
      <c r="C32" s="297">
        <v>41018</v>
      </c>
      <c r="D32" s="350" t="s">
        <v>60</v>
      </c>
      <c r="E32" s="348">
        <v>849.97500000000002</v>
      </c>
      <c r="F32" s="348">
        <v>924</v>
      </c>
      <c r="G32" s="348">
        <v>895.91312649164661</v>
      </c>
      <c r="H32" s="348">
        <v>8142.6</v>
      </c>
      <c r="I32" s="348">
        <v>451.5</v>
      </c>
      <c r="J32" s="348">
        <v>504</v>
      </c>
      <c r="K32" s="348">
        <v>482.77882553488843</v>
      </c>
      <c r="L32" s="348">
        <v>22884</v>
      </c>
      <c r="M32" s="348">
        <v>861</v>
      </c>
      <c r="N32" s="348">
        <v>924</v>
      </c>
      <c r="O32" s="348">
        <v>895.53792357424959</v>
      </c>
      <c r="P32" s="348">
        <v>15138.3</v>
      </c>
      <c r="Q32" s="348">
        <v>798</v>
      </c>
      <c r="R32" s="348">
        <v>882</v>
      </c>
      <c r="S32" s="348">
        <v>846.078274111675</v>
      </c>
      <c r="T32" s="348">
        <v>18382</v>
      </c>
      <c r="U32" s="156"/>
    </row>
    <row r="33" spans="1:22" ht="11.25" customHeight="1" x14ac:dyDescent="0.15">
      <c r="A33" s="184"/>
      <c r="B33" s="230"/>
      <c r="C33" s="297">
        <v>41019</v>
      </c>
      <c r="D33" s="350" t="s">
        <v>60</v>
      </c>
      <c r="E33" s="348">
        <v>849.97500000000002</v>
      </c>
      <c r="F33" s="348">
        <v>924</v>
      </c>
      <c r="G33" s="348">
        <v>890.35085494855832</v>
      </c>
      <c r="H33" s="348">
        <v>7370.3</v>
      </c>
      <c r="I33" s="348">
        <v>462</v>
      </c>
      <c r="J33" s="348">
        <v>525</v>
      </c>
      <c r="K33" s="348">
        <v>482.80004658882467</v>
      </c>
      <c r="L33" s="348">
        <v>18986.900000000001</v>
      </c>
      <c r="M33" s="348">
        <v>861</v>
      </c>
      <c r="N33" s="348">
        <v>931.35</v>
      </c>
      <c r="O33" s="348">
        <v>885.55292321331819</v>
      </c>
      <c r="P33" s="348">
        <v>11937.4</v>
      </c>
      <c r="Q33" s="348">
        <v>798</v>
      </c>
      <c r="R33" s="348">
        <v>882</v>
      </c>
      <c r="S33" s="348">
        <v>837.19285845983632</v>
      </c>
      <c r="T33" s="348">
        <v>14112.9</v>
      </c>
      <c r="U33" s="156"/>
    </row>
    <row r="34" spans="1:22" ht="11.25" customHeight="1" x14ac:dyDescent="0.15">
      <c r="A34" s="184"/>
      <c r="B34" s="230"/>
      <c r="C34" s="297">
        <v>41022</v>
      </c>
      <c r="D34" s="350" t="s">
        <v>60</v>
      </c>
      <c r="E34" s="348">
        <v>871.5</v>
      </c>
      <c r="F34" s="348">
        <v>924</v>
      </c>
      <c r="G34" s="348">
        <v>888.72691589679778</v>
      </c>
      <c r="H34" s="348">
        <v>22005.1</v>
      </c>
      <c r="I34" s="348">
        <v>483</v>
      </c>
      <c r="J34" s="348">
        <v>525</v>
      </c>
      <c r="K34" s="348">
        <v>492.79321600092044</v>
      </c>
      <c r="L34" s="348">
        <v>45230.400000000001</v>
      </c>
      <c r="M34" s="348">
        <v>861</v>
      </c>
      <c r="N34" s="348">
        <v>934.5</v>
      </c>
      <c r="O34" s="348">
        <v>879.74932710576343</v>
      </c>
      <c r="P34" s="348">
        <v>39214</v>
      </c>
      <c r="Q34" s="348">
        <v>840</v>
      </c>
      <c r="R34" s="348">
        <v>892.5</v>
      </c>
      <c r="S34" s="348">
        <v>858.01993512220065</v>
      </c>
      <c r="T34" s="348">
        <v>46054.6</v>
      </c>
      <c r="U34" s="156"/>
    </row>
    <row r="35" spans="1:22" ht="11.25" customHeight="1" x14ac:dyDescent="0.15">
      <c r="A35" s="184"/>
      <c r="B35" s="230"/>
      <c r="C35" s="297">
        <v>41023</v>
      </c>
      <c r="D35" s="350" t="s">
        <v>60</v>
      </c>
      <c r="E35" s="348">
        <v>861</v>
      </c>
      <c r="F35" s="348">
        <v>924</v>
      </c>
      <c r="G35" s="348">
        <v>886.53357100415917</v>
      </c>
      <c r="H35" s="348">
        <v>5600.4</v>
      </c>
      <c r="I35" s="348">
        <v>472.5</v>
      </c>
      <c r="J35" s="348">
        <v>528.15</v>
      </c>
      <c r="K35" s="348">
        <v>497.89521093352914</v>
      </c>
      <c r="L35" s="348">
        <v>13026.6</v>
      </c>
      <c r="M35" s="348">
        <v>840</v>
      </c>
      <c r="N35" s="348">
        <v>955.5</v>
      </c>
      <c r="O35" s="348">
        <v>885.07946852261944</v>
      </c>
      <c r="P35" s="348">
        <v>10799.9</v>
      </c>
      <c r="Q35" s="348">
        <v>828.45</v>
      </c>
      <c r="R35" s="348">
        <v>892.5</v>
      </c>
      <c r="S35" s="348">
        <v>846.37419114912609</v>
      </c>
      <c r="T35" s="348">
        <v>12440</v>
      </c>
      <c r="U35" s="156"/>
    </row>
    <row r="36" spans="1:22" ht="11.25" customHeight="1" x14ac:dyDescent="0.15">
      <c r="A36" s="184"/>
      <c r="B36" s="230"/>
      <c r="C36" s="297">
        <v>41024</v>
      </c>
      <c r="D36" s="350" t="s">
        <v>60</v>
      </c>
      <c r="E36" s="348">
        <v>861</v>
      </c>
      <c r="F36" s="348">
        <v>945</v>
      </c>
      <c r="G36" s="348">
        <v>889.06002365464235</v>
      </c>
      <c r="H36" s="348">
        <v>8048.5</v>
      </c>
      <c r="I36" s="348">
        <v>472.5</v>
      </c>
      <c r="J36" s="348">
        <v>535.5</v>
      </c>
      <c r="K36" s="348">
        <v>499.64346453557823</v>
      </c>
      <c r="L36" s="348">
        <v>17423.8</v>
      </c>
      <c r="M36" s="348">
        <v>840</v>
      </c>
      <c r="N36" s="348">
        <v>955.5</v>
      </c>
      <c r="O36" s="348">
        <v>902.89380530973426</v>
      </c>
      <c r="P36" s="348">
        <v>18490</v>
      </c>
      <c r="Q36" s="348">
        <v>829.5</v>
      </c>
      <c r="R36" s="348">
        <v>892.5</v>
      </c>
      <c r="S36" s="348">
        <v>850.00322715093762</v>
      </c>
      <c r="T36" s="348">
        <v>19576.5</v>
      </c>
      <c r="U36" s="156"/>
    </row>
    <row r="37" spans="1:22" ht="11.25" customHeight="1" x14ac:dyDescent="0.15">
      <c r="A37" s="184"/>
      <c r="B37" s="230"/>
      <c r="C37" s="297">
        <v>41025</v>
      </c>
      <c r="D37" s="350"/>
      <c r="E37" s="348">
        <v>861</v>
      </c>
      <c r="F37" s="348">
        <v>945</v>
      </c>
      <c r="G37" s="348">
        <v>891.60392291810058</v>
      </c>
      <c r="H37" s="348">
        <v>6883.1</v>
      </c>
      <c r="I37" s="348">
        <v>471.97500000000002</v>
      </c>
      <c r="J37" s="348">
        <v>543.06000000000006</v>
      </c>
      <c r="K37" s="348">
        <v>493.95754672622547</v>
      </c>
      <c r="L37" s="348">
        <v>16189.7</v>
      </c>
      <c r="M37" s="348">
        <v>840</v>
      </c>
      <c r="N37" s="348">
        <v>966</v>
      </c>
      <c r="O37" s="348">
        <v>892.50675877606375</v>
      </c>
      <c r="P37" s="348">
        <v>13688.7</v>
      </c>
      <c r="Q37" s="348">
        <v>829.5</v>
      </c>
      <c r="R37" s="348">
        <v>892.5</v>
      </c>
      <c r="S37" s="348">
        <v>848.24221902765987</v>
      </c>
      <c r="T37" s="348">
        <v>18161.900000000001</v>
      </c>
      <c r="U37" s="156"/>
    </row>
    <row r="38" spans="1:22" ht="12.75" customHeight="1" x14ac:dyDescent="0.15">
      <c r="B38" s="179"/>
      <c r="C38" s="297">
        <v>41026</v>
      </c>
      <c r="D38" s="156"/>
      <c r="E38" s="179">
        <v>861</v>
      </c>
      <c r="F38" s="179">
        <v>936.6</v>
      </c>
      <c r="G38" s="179">
        <v>889.6770402892563</v>
      </c>
      <c r="H38" s="179">
        <v>5910.9</v>
      </c>
      <c r="I38" s="179">
        <v>471.97500000000002</v>
      </c>
      <c r="J38" s="179">
        <v>546</v>
      </c>
      <c r="K38" s="179">
        <v>496.76840729970064</v>
      </c>
      <c r="L38" s="179">
        <v>18024.2</v>
      </c>
      <c r="M38" s="179">
        <v>840</v>
      </c>
      <c r="N38" s="179">
        <v>966</v>
      </c>
      <c r="O38" s="179">
        <v>894.87380912233311</v>
      </c>
      <c r="P38" s="179">
        <v>10608.9</v>
      </c>
      <c r="Q38" s="179">
        <v>819</v>
      </c>
      <c r="R38" s="179">
        <v>892.5</v>
      </c>
      <c r="S38" s="179">
        <v>849.92006184066918</v>
      </c>
      <c r="T38" s="180">
        <v>21134.400000000001</v>
      </c>
      <c r="U38" s="156"/>
    </row>
    <row r="39" spans="1:22" x14ac:dyDescent="0.15">
      <c r="B39" s="264"/>
      <c r="C39" s="297"/>
      <c r="D39" s="18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4"/>
    </row>
    <row r="40" spans="1:22" x14ac:dyDescent="0.15">
      <c r="B40" s="318"/>
      <c r="C40" s="319"/>
      <c r="D40" s="185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5"/>
    </row>
    <row r="42" spans="1:22" x14ac:dyDescent="0.15">
      <c r="T42" s="349"/>
      <c r="U42" s="156"/>
      <c r="V42" s="156"/>
    </row>
    <row r="43" spans="1:22" x14ac:dyDescent="0.15">
      <c r="T43" s="349"/>
      <c r="U43" s="156"/>
      <c r="V43" s="156"/>
    </row>
    <row r="44" spans="1:22" x14ac:dyDescent="0.15">
      <c r="T44" s="349"/>
      <c r="U44" s="156"/>
      <c r="V44" s="156"/>
    </row>
    <row r="45" spans="1:22" x14ac:dyDescent="0.15">
      <c r="T45" s="349"/>
      <c r="U45" s="156"/>
      <c r="V45" s="156"/>
    </row>
    <row r="46" spans="1:22" x14ac:dyDescent="0.15">
      <c r="T46" s="349"/>
      <c r="U46" s="156"/>
      <c r="V46" s="156"/>
    </row>
    <row r="47" spans="1:22" x14ac:dyDescent="0.15">
      <c r="T47" s="349"/>
      <c r="U47" s="156"/>
      <c r="V47" s="156"/>
    </row>
    <row r="48" spans="1:22" x14ac:dyDescent="0.15">
      <c r="T48" s="349"/>
      <c r="U48" s="156"/>
      <c r="V48" s="156"/>
    </row>
    <row r="49" spans="20:22" x14ac:dyDescent="0.15">
      <c r="T49" s="156"/>
      <c r="U49" s="156"/>
      <c r="V49" s="156"/>
    </row>
    <row r="50" spans="20:22" x14ac:dyDescent="0.15">
      <c r="T50" s="156"/>
      <c r="U50" s="156"/>
      <c r="V50" s="156"/>
    </row>
    <row r="51" spans="20:22" x14ac:dyDescent="0.15">
      <c r="T51" s="156"/>
      <c r="U51" s="156"/>
      <c r="V51" s="156"/>
    </row>
    <row r="52" spans="20:22" x14ac:dyDescent="0.15">
      <c r="T52" s="156"/>
      <c r="U52" s="156"/>
      <c r="V52" s="156"/>
    </row>
  </sheetData>
  <phoneticPr fontId="6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3" width="7.875" style="157" customWidth="1"/>
    <col min="4" max="4" width="2.87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6384" width="7.5" style="157"/>
  </cols>
  <sheetData>
    <row r="1" spans="1:30" ht="15" customHeight="1" x14ac:dyDescent="0.15">
      <c r="B1" s="364"/>
      <c r="C1" s="364"/>
      <c r="D1" s="364"/>
    </row>
    <row r="2" spans="1:30" ht="12.75" customHeight="1" x14ac:dyDescent="0.15">
      <c r="B2" s="157" t="str">
        <f>近豚1!B2&amp;"　（つづき）"</f>
        <v>(1)豚カット肉「Ⅰ」の品目別価格　（つづき）</v>
      </c>
      <c r="C2" s="333"/>
      <c r="D2" s="333"/>
      <c r="R2" s="156"/>
      <c r="S2" s="156"/>
    </row>
    <row r="3" spans="1:30" ht="12.75" customHeight="1" x14ac:dyDescent="0.15">
      <c r="B3" s="333"/>
      <c r="C3" s="333"/>
      <c r="D3" s="333"/>
      <c r="P3" s="158" t="s">
        <v>84</v>
      </c>
      <c r="R3" s="156"/>
      <c r="S3" s="156"/>
    </row>
    <row r="4" spans="1:30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R4" s="156"/>
      <c r="S4" s="156"/>
      <c r="T4" s="156"/>
      <c r="U4" s="156"/>
      <c r="V4" s="156"/>
    </row>
    <row r="5" spans="1:30" ht="11.25" customHeight="1" x14ac:dyDescent="0.15">
      <c r="A5" s="184"/>
      <c r="B5" s="494"/>
      <c r="C5" s="495" t="s">
        <v>255</v>
      </c>
      <c r="D5" s="496"/>
      <c r="E5" s="497" t="s">
        <v>222</v>
      </c>
      <c r="F5" s="498"/>
      <c r="G5" s="498"/>
      <c r="H5" s="496"/>
      <c r="I5" s="497" t="s">
        <v>346</v>
      </c>
      <c r="J5" s="498"/>
      <c r="K5" s="498"/>
      <c r="L5" s="496"/>
      <c r="M5" s="497" t="s">
        <v>224</v>
      </c>
      <c r="N5" s="498"/>
      <c r="O5" s="498"/>
      <c r="P5" s="496"/>
      <c r="R5" s="177"/>
      <c r="S5" s="177"/>
      <c r="T5" s="177"/>
      <c r="U5" s="177"/>
      <c r="V5" s="156"/>
    </row>
    <row r="6" spans="1:30" ht="11.25" customHeight="1" x14ac:dyDescent="0.15">
      <c r="A6" s="184"/>
      <c r="B6" s="499" t="s">
        <v>347</v>
      </c>
      <c r="C6" s="498"/>
      <c r="D6" s="496"/>
      <c r="E6" s="500" t="s">
        <v>135</v>
      </c>
      <c r="F6" s="500" t="s">
        <v>93</v>
      </c>
      <c r="G6" s="501" t="s">
        <v>171</v>
      </c>
      <c r="H6" s="500" t="s">
        <v>95</v>
      </c>
      <c r="I6" s="500" t="s">
        <v>135</v>
      </c>
      <c r="J6" s="500" t="s">
        <v>93</v>
      </c>
      <c r="K6" s="501" t="s">
        <v>171</v>
      </c>
      <c r="L6" s="500" t="s">
        <v>95</v>
      </c>
      <c r="M6" s="500" t="s">
        <v>135</v>
      </c>
      <c r="N6" s="500" t="s">
        <v>93</v>
      </c>
      <c r="O6" s="501" t="s">
        <v>171</v>
      </c>
      <c r="P6" s="500" t="s">
        <v>95</v>
      </c>
      <c r="R6" s="177"/>
      <c r="S6" s="177"/>
      <c r="T6" s="177"/>
      <c r="U6" s="177"/>
      <c r="V6" s="156"/>
      <c r="W6" s="156"/>
      <c r="X6" s="156"/>
      <c r="Y6" s="156"/>
      <c r="Z6" s="156"/>
      <c r="AA6" s="156"/>
      <c r="AB6" s="156"/>
      <c r="AC6" s="156"/>
      <c r="AD6" s="156"/>
    </row>
    <row r="7" spans="1:30" ht="11.25" customHeight="1" x14ac:dyDescent="0.15">
      <c r="A7" s="184"/>
      <c r="B7" s="346" t="s">
        <v>0</v>
      </c>
      <c r="C7" s="156">
        <v>21</v>
      </c>
      <c r="D7" s="184" t="s">
        <v>278</v>
      </c>
      <c r="E7" s="348">
        <v>399</v>
      </c>
      <c r="F7" s="348">
        <v>662</v>
      </c>
      <c r="G7" s="348">
        <v>515</v>
      </c>
      <c r="H7" s="348">
        <v>7004080</v>
      </c>
      <c r="I7" s="348">
        <v>800</v>
      </c>
      <c r="J7" s="348">
        <v>1376</v>
      </c>
      <c r="K7" s="348">
        <v>1052</v>
      </c>
      <c r="L7" s="348">
        <v>465899</v>
      </c>
      <c r="M7" s="348">
        <v>512</v>
      </c>
      <c r="N7" s="348">
        <v>905</v>
      </c>
      <c r="O7" s="348">
        <v>657</v>
      </c>
      <c r="P7" s="348">
        <v>10523214</v>
      </c>
      <c r="R7" s="177"/>
      <c r="S7" s="177"/>
      <c r="T7" s="177"/>
      <c r="U7" s="177"/>
      <c r="V7" s="156"/>
      <c r="W7" s="156"/>
      <c r="X7" s="156"/>
      <c r="Y7" s="156"/>
      <c r="Z7" s="156"/>
      <c r="AA7" s="156"/>
      <c r="AB7" s="156"/>
      <c r="AC7" s="156"/>
      <c r="AD7" s="156"/>
    </row>
    <row r="8" spans="1:30" ht="11.25" customHeight="1" x14ac:dyDescent="0.15">
      <c r="A8" s="184"/>
      <c r="B8" s="181"/>
      <c r="C8" s="156">
        <v>22</v>
      </c>
      <c r="D8" s="184"/>
      <c r="E8" s="348">
        <v>420</v>
      </c>
      <c r="F8" s="348">
        <v>693</v>
      </c>
      <c r="G8" s="348">
        <v>534</v>
      </c>
      <c r="H8" s="348">
        <v>7069421</v>
      </c>
      <c r="I8" s="348">
        <v>851</v>
      </c>
      <c r="J8" s="348">
        <v>1313</v>
      </c>
      <c r="K8" s="348">
        <v>1053</v>
      </c>
      <c r="L8" s="348">
        <v>465818</v>
      </c>
      <c r="M8" s="348">
        <v>562</v>
      </c>
      <c r="N8" s="348">
        <v>933</v>
      </c>
      <c r="O8" s="348">
        <v>699</v>
      </c>
      <c r="P8" s="350">
        <v>9083229</v>
      </c>
      <c r="R8" s="177"/>
      <c r="S8" s="177"/>
      <c r="T8" s="177"/>
      <c r="U8" s="177"/>
      <c r="V8" s="156"/>
      <c r="W8" s="156"/>
      <c r="X8" s="156"/>
      <c r="Y8" s="156"/>
      <c r="Z8" s="156"/>
      <c r="AA8" s="156"/>
      <c r="AB8" s="156"/>
      <c r="AC8" s="156"/>
      <c r="AD8" s="156"/>
    </row>
    <row r="9" spans="1:30" ht="11.25" customHeight="1" x14ac:dyDescent="0.15">
      <c r="A9" s="156"/>
      <c r="B9" s="351"/>
      <c r="C9" s="173">
        <v>23</v>
      </c>
      <c r="D9" s="185"/>
      <c r="E9" s="186">
        <v>420</v>
      </c>
      <c r="F9" s="273">
        <v>735</v>
      </c>
      <c r="G9" s="187">
        <v>574.69940034563444</v>
      </c>
      <c r="H9" s="186">
        <v>7410159.4999999972</v>
      </c>
      <c r="I9" s="186">
        <v>808.5</v>
      </c>
      <c r="J9" s="186">
        <v>1291.5</v>
      </c>
      <c r="K9" s="186">
        <v>1052.0986597827832</v>
      </c>
      <c r="L9" s="186">
        <v>444126.69999999978</v>
      </c>
      <c r="M9" s="186">
        <v>525</v>
      </c>
      <c r="N9" s="186">
        <v>936.6</v>
      </c>
      <c r="O9" s="186">
        <v>732.09298720436493</v>
      </c>
      <c r="P9" s="187">
        <v>9146832.6000000127</v>
      </c>
      <c r="R9" s="177"/>
      <c r="S9" s="177"/>
      <c r="T9" s="177"/>
      <c r="U9" s="177"/>
      <c r="V9" s="156"/>
      <c r="W9" s="156"/>
      <c r="X9" s="156"/>
      <c r="Y9" s="156"/>
      <c r="Z9" s="156"/>
      <c r="AA9" s="156"/>
      <c r="AB9" s="156"/>
      <c r="AC9" s="156"/>
      <c r="AD9" s="156"/>
    </row>
    <row r="10" spans="1:30" ht="11.25" customHeight="1" x14ac:dyDescent="0.15">
      <c r="A10" s="156"/>
      <c r="B10" s="230" t="s">
        <v>259</v>
      </c>
      <c r="C10" s="349">
        <v>8</v>
      </c>
      <c r="D10" s="350" t="s">
        <v>299</v>
      </c>
      <c r="E10" s="348">
        <v>572.25</v>
      </c>
      <c r="F10" s="348">
        <v>693</v>
      </c>
      <c r="G10" s="348">
        <v>622.72237526992365</v>
      </c>
      <c r="H10" s="348">
        <v>580761.19999999995</v>
      </c>
      <c r="I10" s="348">
        <v>997.5</v>
      </c>
      <c r="J10" s="348">
        <v>1176</v>
      </c>
      <c r="K10" s="348">
        <v>1094.382010676554</v>
      </c>
      <c r="L10" s="348">
        <v>35122.6</v>
      </c>
      <c r="M10" s="348">
        <v>745.5</v>
      </c>
      <c r="N10" s="348">
        <v>842.1</v>
      </c>
      <c r="O10" s="348">
        <v>791.19224521034062</v>
      </c>
      <c r="P10" s="350">
        <v>743608.20000000007</v>
      </c>
      <c r="R10" s="177"/>
      <c r="S10" s="177"/>
      <c r="T10" s="177"/>
      <c r="U10" s="177"/>
      <c r="V10" s="177"/>
      <c r="W10" s="156"/>
      <c r="X10" s="156"/>
      <c r="Y10" s="349"/>
      <c r="Z10" s="349"/>
      <c r="AA10" s="156"/>
      <c r="AB10" s="156"/>
      <c r="AC10" s="349"/>
      <c r="AD10" s="349"/>
    </row>
    <row r="11" spans="1:30" ht="11.25" customHeight="1" x14ac:dyDescent="0.15">
      <c r="A11" s="156"/>
      <c r="B11" s="230"/>
      <c r="C11" s="349">
        <v>9</v>
      </c>
      <c r="D11" s="350"/>
      <c r="E11" s="348">
        <v>513.45000000000005</v>
      </c>
      <c r="F11" s="348">
        <v>661.5</v>
      </c>
      <c r="G11" s="348">
        <v>584.27582423920103</v>
      </c>
      <c r="H11" s="348">
        <v>585725.69999999995</v>
      </c>
      <c r="I11" s="348">
        <v>966</v>
      </c>
      <c r="J11" s="348">
        <v>1155</v>
      </c>
      <c r="K11" s="348">
        <v>1062.8070885894497</v>
      </c>
      <c r="L11" s="348">
        <v>35964.899999999994</v>
      </c>
      <c r="M11" s="348">
        <v>649.95000000000005</v>
      </c>
      <c r="N11" s="348">
        <v>820.05000000000007</v>
      </c>
      <c r="O11" s="348">
        <v>707.29176695472256</v>
      </c>
      <c r="P11" s="350">
        <v>868293.49999999988</v>
      </c>
      <c r="R11" s="177"/>
      <c r="S11" s="177"/>
      <c r="T11" s="177"/>
      <c r="U11" s="177"/>
      <c r="V11" s="177"/>
      <c r="W11" s="156"/>
      <c r="X11" s="156"/>
      <c r="Y11" s="349"/>
      <c r="Z11" s="349"/>
      <c r="AA11" s="156"/>
      <c r="AB11" s="156"/>
      <c r="AC11" s="349"/>
      <c r="AD11" s="349"/>
    </row>
    <row r="12" spans="1:30" ht="11.25" customHeight="1" x14ac:dyDescent="0.15">
      <c r="A12" s="156"/>
      <c r="B12" s="230"/>
      <c r="C12" s="349">
        <v>10</v>
      </c>
      <c r="D12" s="350"/>
      <c r="E12" s="348">
        <v>420</v>
      </c>
      <c r="F12" s="348">
        <v>588</v>
      </c>
      <c r="G12" s="348">
        <v>521.28625131695958</v>
      </c>
      <c r="H12" s="350">
        <v>652532.10000000009</v>
      </c>
      <c r="I12" s="348">
        <v>840</v>
      </c>
      <c r="J12" s="348">
        <v>1102.5</v>
      </c>
      <c r="K12" s="348">
        <v>959.87663661686918</v>
      </c>
      <c r="L12" s="348">
        <v>38710.799999999988</v>
      </c>
      <c r="M12" s="348">
        <v>543.9</v>
      </c>
      <c r="N12" s="348">
        <v>682.5</v>
      </c>
      <c r="O12" s="348">
        <v>614.36762415981343</v>
      </c>
      <c r="P12" s="350">
        <v>741043.89999999979</v>
      </c>
      <c r="R12" s="156"/>
      <c r="S12" s="156"/>
      <c r="T12" s="156"/>
      <c r="U12" s="349"/>
      <c r="V12" s="349"/>
      <c r="W12" s="156"/>
      <c r="X12" s="156"/>
      <c r="Y12" s="349"/>
      <c r="Z12" s="349"/>
      <c r="AA12" s="156"/>
      <c r="AB12" s="156"/>
      <c r="AC12" s="349"/>
      <c r="AD12" s="349"/>
    </row>
    <row r="13" spans="1:30" ht="11.25" customHeight="1" x14ac:dyDescent="0.15">
      <c r="A13" s="156"/>
      <c r="B13" s="230"/>
      <c r="C13" s="349">
        <v>11</v>
      </c>
      <c r="D13" s="350"/>
      <c r="E13" s="348">
        <v>420</v>
      </c>
      <c r="F13" s="348">
        <v>577.5</v>
      </c>
      <c r="G13" s="348">
        <v>501.30750733429238</v>
      </c>
      <c r="H13" s="348">
        <v>615995.39999999991</v>
      </c>
      <c r="I13" s="348">
        <v>808.5</v>
      </c>
      <c r="J13" s="348">
        <v>1018.5</v>
      </c>
      <c r="K13" s="348">
        <v>901.72161337221667</v>
      </c>
      <c r="L13" s="348">
        <v>31541.999999999993</v>
      </c>
      <c r="M13" s="348">
        <v>525</v>
      </c>
      <c r="N13" s="348">
        <v>687.75</v>
      </c>
      <c r="O13" s="348">
        <v>625.09428040961222</v>
      </c>
      <c r="P13" s="350">
        <v>764317.10000000009</v>
      </c>
      <c r="S13" s="156"/>
      <c r="T13" s="156"/>
      <c r="U13" s="349"/>
      <c r="V13" s="349"/>
      <c r="W13" s="156"/>
      <c r="X13" s="156"/>
      <c r="Y13" s="349"/>
      <c r="Z13" s="349"/>
      <c r="AA13" s="156"/>
      <c r="AB13" s="156"/>
      <c r="AC13" s="349"/>
      <c r="AD13" s="349"/>
    </row>
    <row r="14" spans="1:30" ht="11.25" customHeight="1" x14ac:dyDescent="0.15">
      <c r="A14" s="156"/>
      <c r="B14" s="230"/>
      <c r="C14" s="349">
        <v>12</v>
      </c>
      <c r="D14" s="350"/>
      <c r="E14" s="348">
        <v>472.5</v>
      </c>
      <c r="F14" s="348">
        <v>630</v>
      </c>
      <c r="G14" s="348">
        <v>538.05502769683153</v>
      </c>
      <c r="H14" s="348">
        <v>596410.6</v>
      </c>
      <c r="I14" s="348">
        <v>871.5</v>
      </c>
      <c r="J14" s="348">
        <v>1207.5</v>
      </c>
      <c r="K14" s="348">
        <v>1015.0743945928015</v>
      </c>
      <c r="L14" s="348">
        <v>37038.100000000006</v>
      </c>
      <c r="M14" s="348">
        <v>573.30000000000007</v>
      </c>
      <c r="N14" s="348">
        <v>759.99</v>
      </c>
      <c r="O14" s="348">
        <v>683.42961789300625</v>
      </c>
      <c r="P14" s="350">
        <v>821190.10000000009</v>
      </c>
      <c r="S14" s="156"/>
      <c r="T14" s="156"/>
      <c r="U14" s="349"/>
      <c r="V14" s="349"/>
      <c r="W14" s="156"/>
      <c r="X14" s="156"/>
      <c r="Y14" s="349"/>
      <c r="Z14" s="349"/>
      <c r="AA14" s="156"/>
      <c r="AB14" s="156"/>
      <c r="AC14" s="349"/>
      <c r="AD14" s="349"/>
    </row>
    <row r="15" spans="1:30" ht="11.25" customHeight="1" x14ac:dyDescent="0.15">
      <c r="A15" s="156"/>
      <c r="B15" s="230" t="s">
        <v>261</v>
      </c>
      <c r="C15" s="349">
        <v>1</v>
      </c>
      <c r="D15" s="350" t="s">
        <v>299</v>
      </c>
      <c r="E15" s="348">
        <v>441</v>
      </c>
      <c r="F15" s="348">
        <v>567</v>
      </c>
      <c r="G15" s="350">
        <v>509.12118899898417</v>
      </c>
      <c r="H15" s="348">
        <v>574708.6</v>
      </c>
      <c r="I15" s="348">
        <v>892.5</v>
      </c>
      <c r="J15" s="348">
        <v>1102.5</v>
      </c>
      <c r="K15" s="348">
        <v>1008.8292848877082</v>
      </c>
      <c r="L15" s="348">
        <v>46177.000000000007</v>
      </c>
      <c r="M15" s="348">
        <v>586.95000000000005</v>
      </c>
      <c r="N15" s="348">
        <v>756</v>
      </c>
      <c r="O15" s="348">
        <v>675.02157872892201</v>
      </c>
      <c r="P15" s="350">
        <v>759956.4</v>
      </c>
      <c r="S15" s="156"/>
      <c r="T15" s="156"/>
      <c r="U15" s="349"/>
      <c r="V15" s="349"/>
      <c r="W15" s="156"/>
      <c r="X15" s="156"/>
      <c r="Y15" s="349"/>
      <c r="Z15" s="349"/>
      <c r="AA15" s="156"/>
      <c r="AB15" s="156"/>
      <c r="AC15" s="349"/>
      <c r="AD15" s="349"/>
    </row>
    <row r="16" spans="1:30" ht="11.25" customHeight="1" x14ac:dyDescent="0.15">
      <c r="A16" s="156"/>
      <c r="B16" s="230"/>
      <c r="C16" s="349">
        <v>2</v>
      </c>
      <c r="D16" s="350"/>
      <c r="E16" s="348">
        <v>420</v>
      </c>
      <c r="F16" s="348">
        <v>556.5</v>
      </c>
      <c r="G16" s="348">
        <v>500.78995716771294</v>
      </c>
      <c r="H16" s="348">
        <v>580811.39999999991</v>
      </c>
      <c r="I16" s="348">
        <v>871.5</v>
      </c>
      <c r="J16" s="348">
        <v>1050</v>
      </c>
      <c r="K16" s="348">
        <v>946.03702879947127</v>
      </c>
      <c r="L16" s="348">
        <v>34612.900000000009</v>
      </c>
      <c r="M16" s="348">
        <v>582.01499999999999</v>
      </c>
      <c r="N16" s="348">
        <v>714</v>
      </c>
      <c r="O16" s="348">
        <v>657.2582610650602</v>
      </c>
      <c r="P16" s="350">
        <v>732622.79999999993</v>
      </c>
      <c r="S16" s="156"/>
      <c r="T16" s="156"/>
      <c r="U16" s="349"/>
      <c r="V16" s="349"/>
      <c r="W16" s="156"/>
      <c r="X16" s="156"/>
      <c r="Y16" s="349"/>
      <c r="Z16" s="349"/>
      <c r="AA16" s="156"/>
      <c r="AB16" s="156"/>
      <c r="AC16" s="349"/>
      <c r="AD16" s="349"/>
    </row>
    <row r="17" spans="1:30" ht="11.25" customHeight="1" x14ac:dyDescent="0.15">
      <c r="A17" s="156"/>
      <c r="B17" s="230"/>
      <c r="C17" s="349">
        <v>3</v>
      </c>
      <c r="D17" s="350"/>
      <c r="E17" s="348">
        <v>451.5</v>
      </c>
      <c r="F17" s="348">
        <v>546</v>
      </c>
      <c r="G17" s="348">
        <v>494.88280351943291</v>
      </c>
      <c r="H17" s="348">
        <v>521933.39999999997</v>
      </c>
      <c r="I17" s="348">
        <v>882</v>
      </c>
      <c r="J17" s="348">
        <v>1050</v>
      </c>
      <c r="K17" s="348">
        <v>955.82546985121382</v>
      </c>
      <c r="L17" s="348">
        <v>33149.1</v>
      </c>
      <c r="M17" s="348">
        <v>600.6</v>
      </c>
      <c r="N17" s="348">
        <v>693</v>
      </c>
      <c r="O17" s="348">
        <v>652.27944329553156</v>
      </c>
      <c r="P17" s="350">
        <v>691844.90000000014</v>
      </c>
      <c r="S17" s="156"/>
      <c r="T17" s="156"/>
      <c r="U17" s="349"/>
      <c r="V17" s="349"/>
      <c r="W17" s="156"/>
      <c r="X17" s="156"/>
      <c r="Y17" s="349"/>
      <c r="Z17" s="349"/>
      <c r="AA17" s="156"/>
      <c r="AB17" s="156"/>
      <c r="AC17" s="349"/>
      <c r="AD17" s="349"/>
    </row>
    <row r="18" spans="1:30" ht="11.25" customHeight="1" x14ac:dyDescent="0.15">
      <c r="A18" s="156"/>
      <c r="B18" s="306"/>
      <c r="C18" s="400">
        <v>4</v>
      </c>
      <c r="D18" s="353"/>
      <c r="E18" s="352">
        <v>451.5</v>
      </c>
      <c r="F18" s="352">
        <v>551.25</v>
      </c>
      <c r="G18" s="352">
        <v>491.44287001493728</v>
      </c>
      <c r="H18" s="352">
        <v>644870.50000000012</v>
      </c>
      <c r="I18" s="352">
        <v>871.5</v>
      </c>
      <c r="J18" s="352">
        <v>1050</v>
      </c>
      <c r="K18" s="352">
        <v>949.16480758012358</v>
      </c>
      <c r="L18" s="352">
        <v>50616.799999999996</v>
      </c>
      <c r="M18" s="352">
        <v>589.05000000000007</v>
      </c>
      <c r="N18" s="352">
        <v>680.4</v>
      </c>
      <c r="O18" s="352">
        <v>645.81488778018297</v>
      </c>
      <c r="P18" s="353">
        <v>741813.9</v>
      </c>
      <c r="S18" s="156"/>
      <c r="T18" s="156"/>
      <c r="U18" s="349"/>
      <c r="V18" s="349"/>
      <c r="W18" s="156"/>
      <c r="X18" s="156"/>
      <c r="Y18" s="349"/>
      <c r="Z18" s="349"/>
      <c r="AA18" s="156"/>
      <c r="AB18" s="156"/>
      <c r="AC18" s="349"/>
      <c r="AD18" s="349"/>
    </row>
    <row r="19" spans="1:30" ht="11.25" customHeight="1" x14ac:dyDescent="0.15">
      <c r="A19" s="184"/>
      <c r="B19" s="502"/>
      <c r="C19" s="297">
        <v>41001</v>
      </c>
      <c r="D19" s="350"/>
      <c r="E19" s="348">
        <v>451.5</v>
      </c>
      <c r="F19" s="348">
        <v>525</v>
      </c>
      <c r="G19" s="348">
        <v>488.70103328830351</v>
      </c>
      <c r="H19" s="348">
        <v>50445.5</v>
      </c>
      <c r="I19" s="348">
        <v>892.5</v>
      </c>
      <c r="J19" s="348">
        <v>997.5</v>
      </c>
      <c r="K19" s="348">
        <v>925.46569400630926</v>
      </c>
      <c r="L19" s="348">
        <v>3216.8</v>
      </c>
      <c r="M19" s="348">
        <v>589.05000000000007</v>
      </c>
      <c r="N19" s="348">
        <v>670.95</v>
      </c>
      <c r="O19" s="348">
        <v>631.91545114014934</v>
      </c>
      <c r="P19" s="348">
        <v>61659.9</v>
      </c>
      <c r="S19" s="156"/>
      <c r="T19" s="156"/>
      <c r="U19" s="349"/>
      <c r="V19" s="349"/>
      <c r="W19" s="156"/>
      <c r="X19" s="156"/>
      <c r="Y19" s="349"/>
      <c r="Z19" s="349"/>
      <c r="AA19" s="156"/>
      <c r="AB19" s="156"/>
      <c r="AC19" s="349"/>
      <c r="AD19" s="349"/>
    </row>
    <row r="20" spans="1:30" ht="11.25" customHeight="1" x14ac:dyDescent="0.15">
      <c r="A20" s="184"/>
      <c r="B20" s="230"/>
      <c r="C20" s="297">
        <v>41002</v>
      </c>
      <c r="D20" s="350"/>
      <c r="E20" s="348">
        <v>451.5</v>
      </c>
      <c r="F20" s="348">
        <v>525</v>
      </c>
      <c r="G20" s="348">
        <v>481.83572877426855</v>
      </c>
      <c r="H20" s="348">
        <v>19756.8</v>
      </c>
      <c r="I20" s="254">
        <v>871.5</v>
      </c>
      <c r="J20" s="254">
        <v>974.40000000000009</v>
      </c>
      <c r="K20" s="254">
        <v>922.39083113456456</v>
      </c>
      <c r="L20" s="348">
        <v>1236.2</v>
      </c>
      <c r="M20" s="348">
        <v>598.5</v>
      </c>
      <c r="N20" s="348">
        <v>678.30000000000007</v>
      </c>
      <c r="O20" s="348">
        <v>622.63403103405722</v>
      </c>
      <c r="P20" s="348">
        <v>23810.6</v>
      </c>
      <c r="S20" s="156"/>
      <c r="T20" s="156"/>
      <c r="U20" s="349"/>
      <c r="V20" s="349"/>
      <c r="W20" s="156"/>
      <c r="X20" s="156"/>
      <c r="Y20" s="349"/>
      <c r="Z20" s="349"/>
      <c r="AA20" s="156"/>
      <c r="AB20" s="156"/>
      <c r="AC20" s="349"/>
      <c r="AD20" s="349"/>
    </row>
    <row r="21" spans="1:30" ht="11.25" customHeight="1" x14ac:dyDescent="0.15">
      <c r="A21" s="184"/>
      <c r="B21" s="230"/>
      <c r="C21" s="297">
        <v>41003</v>
      </c>
      <c r="D21" s="350"/>
      <c r="E21" s="348">
        <v>451.5</v>
      </c>
      <c r="F21" s="348">
        <v>525</v>
      </c>
      <c r="G21" s="348">
        <v>485.61626917319614</v>
      </c>
      <c r="H21" s="348">
        <v>31688.3</v>
      </c>
      <c r="I21" s="348">
        <v>871.5</v>
      </c>
      <c r="J21" s="348">
        <v>974.40000000000009</v>
      </c>
      <c r="K21" s="348">
        <v>929.33027657085574</v>
      </c>
      <c r="L21" s="348">
        <v>3483.1</v>
      </c>
      <c r="M21" s="348">
        <v>591.99</v>
      </c>
      <c r="N21" s="348">
        <v>650.05500000000006</v>
      </c>
      <c r="O21" s="348">
        <v>623.60391693398628</v>
      </c>
      <c r="P21" s="348">
        <v>29322.9</v>
      </c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</row>
    <row r="22" spans="1:30" ht="11.25" customHeight="1" x14ac:dyDescent="0.15">
      <c r="A22" s="184"/>
      <c r="B22" s="230"/>
      <c r="C22" s="297">
        <v>41004</v>
      </c>
      <c r="D22" s="350"/>
      <c r="E22" s="348">
        <v>451.5</v>
      </c>
      <c r="F22" s="348">
        <v>525</v>
      </c>
      <c r="G22" s="348">
        <v>476.62667408197927</v>
      </c>
      <c r="H22" s="348">
        <v>17833.400000000001</v>
      </c>
      <c r="I22" s="348">
        <v>871.5</v>
      </c>
      <c r="J22" s="348">
        <v>976.5</v>
      </c>
      <c r="K22" s="348">
        <v>938.1306818181821</v>
      </c>
      <c r="L22" s="348">
        <v>2030</v>
      </c>
      <c r="M22" s="348">
        <v>590.1</v>
      </c>
      <c r="N22" s="348">
        <v>649.95000000000005</v>
      </c>
      <c r="O22" s="348">
        <v>636.27887517146769</v>
      </c>
      <c r="P22" s="348">
        <v>21077.8</v>
      </c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</row>
    <row r="23" spans="1:30" ht="11.25" customHeight="1" x14ac:dyDescent="0.15">
      <c r="A23" s="184"/>
      <c r="B23" s="230"/>
      <c r="C23" s="297">
        <v>41005</v>
      </c>
      <c r="D23" s="350"/>
      <c r="E23" s="348">
        <v>451.5</v>
      </c>
      <c r="F23" s="348">
        <v>514.5</v>
      </c>
      <c r="G23" s="348">
        <v>473.62582830654031</v>
      </c>
      <c r="H23" s="348">
        <v>28651.599999999999</v>
      </c>
      <c r="I23" s="348">
        <v>871.5</v>
      </c>
      <c r="J23" s="348">
        <v>976.5</v>
      </c>
      <c r="K23" s="348">
        <v>930.34562356381855</v>
      </c>
      <c r="L23" s="348">
        <v>3152.2</v>
      </c>
      <c r="M23" s="348">
        <v>605.85</v>
      </c>
      <c r="N23" s="348">
        <v>650.05500000000006</v>
      </c>
      <c r="O23" s="348">
        <v>635.01007616629647</v>
      </c>
      <c r="P23" s="348">
        <v>40852.800000000003</v>
      </c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</row>
    <row r="24" spans="1:30" ht="11.25" customHeight="1" x14ac:dyDescent="0.15">
      <c r="A24" s="184"/>
      <c r="B24" s="230"/>
      <c r="C24" s="297">
        <v>41008</v>
      </c>
      <c r="D24" s="350"/>
      <c r="E24" s="348">
        <v>472.5</v>
      </c>
      <c r="F24" s="348">
        <v>504</v>
      </c>
      <c r="G24" s="348">
        <v>482.12521344675645</v>
      </c>
      <c r="H24" s="348">
        <v>75249.7</v>
      </c>
      <c r="I24" s="348">
        <v>871.5</v>
      </c>
      <c r="J24" s="348">
        <v>987</v>
      </c>
      <c r="K24" s="348">
        <v>954.1510617097307</v>
      </c>
      <c r="L24" s="348">
        <v>8578.7999999999993</v>
      </c>
      <c r="M24" s="348">
        <v>615.30000000000007</v>
      </c>
      <c r="N24" s="348">
        <v>661.5</v>
      </c>
      <c r="O24" s="348">
        <v>640.15103397341204</v>
      </c>
      <c r="P24" s="348">
        <v>78666</v>
      </c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</row>
    <row r="25" spans="1:30" ht="11.25" customHeight="1" x14ac:dyDescent="0.15">
      <c r="A25" s="184"/>
      <c r="B25" s="230"/>
      <c r="C25" s="297">
        <v>41009</v>
      </c>
      <c r="D25" s="350"/>
      <c r="E25" s="348">
        <v>462</v>
      </c>
      <c r="F25" s="348">
        <v>525</v>
      </c>
      <c r="G25" s="348">
        <v>479.70327556154854</v>
      </c>
      <c r="H25" s="348">
        <v>28363.599999999999</v>
      </c>
      <c r="I25" s="348">
        <v>871.5</v>
      </c>
      <c r="J25" s="348">
        <v>976.5</v>
      </c>
      <c r="K25" s="348">
        <v>941.83774685816866</v>
      </c>
      <c r="L25" s="348">
        <v>2266.6</v>
      </c>
      <c r="M25" s="348">
        <v>621.6</v>
      </c>
      <c r="N25" s="348">
        <v>676.2</v>
      </c>
      <c r="O25" s="348">
        <v>660.08637005196647</v>
      </c>
      <c r="P25" s="348">
        <v>34177.5</v>
      </c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</row>
    <row r="26" spans="1:30" ht="11.25" customHeight="1" x14ac:dyDescent="0.15">
      <c r="A26" s="184"/>
      <c r="B26" s="230"/>
      <c r="C26" s="297">
        <v>41010</v>
      </c>
      <c r="D26" s="350"/>
      <c r="E26" s="348">
        <v>462</v>
      </c>
      <c r="F26" s="348">
        <v>525</v>
      </c>
      <c r="G26" s="348">
        <v>482.63754541540453</v>
      </c>
      <c r="H26" s="348">
        <v>39665.5</v>
      </c>
      <c r="I26" s="348">
        <v>871.5</v>
      </c>
      <c r="J26" s="348">
        <v>976.5</v>
      </c>
      <c r="K26" s="348">
        <v>935.78439576667472</v>
      </c>
      <c r="L26" s="348">
        <v>3411.3</v>
      </c>
      <c r="M26" s="348">
        <v>614.98500000000013</v>
      </c>
      <c r="N26" s="348">
        <v>679.35</v>
      </c>
      <c r="O26" s="348">
        <v>662.31555382518968</v>
      </c>
      <c r="P26" s="348">
        <v>44293.9</v>
      </c>
    </row>
    <row r="27" spans="1:30" ht="11.25" customHeight="1" x14ac:dyDescent="0.15">
      <c r="A27" s="184"/>
      <c r="B27" s="230"/>
      <c r="C27" s="297">
        <v>41011</v>
      </c>
      <c r="D27" s="350"/>
      <c r="E27" s="348">
        <v>462</v>
      </c>
      <c r="F27" s="348">
        <v>525</v>
      </c>
      <c r="G27" s="348">
        <v>484.45569915914052</v>
      </c>
      <c r="H27" s="348">
        <v>30664.2</v>
      </c>
      <c r="I27" s="348">
        <v>871.5</v>
      </c>
      <c r="J27" s="348">
        <v>976.5</v>
      </c>
      <c r="K27" s="348">
        <v>942.31914893617011</v>
      </c>
      <c r="L27" s="348">
        <v>1746.7</v>
      </c>
      <c r="M27" s="348">
        <v>618.45000000000005</v>
      </c>
      <c r="N27" s="348">
        <v>680.4</v>
      </c>
      <c r="O27" s="348">
        <v>652.39921460320204</v>
      </c>
      <c r="P27" s="348">
        <v>33662.9</v>
      </c>
    </row>
    <row r="28" spans="1:30" ht="11.25" customHeight="1" x14ac:dyDescent="0.15">
      <c r="A28" s="184"/>
      <c r="B28" s="230"/>
      <c r="C28" s="297">
        <v>41012</v>
      </c>
      <c r="D28" s="350"/>
      <c r="E28" s="348">
        <v>462</v>
      </c>
      <c r="F28" s="348">
        <v>525</v>
      </c>
      <c r="G28" s="348">
        <v>481.29399075102702</v>
      </c>
      <c r="H28" s="348">
        <v>14823.8</v>
      </c>
      <c r="I28" s="348">
        <v>889.45500000000004</v>
      </c>
      <c r="J28" s="348">
        <v>976.5</v>
      </c>
      <c r="K28" s="348">
        <v>937.47304170905397</v>
      </c>
      <c r="L28" s="348">
        <v>965.4</v>
      </c>
      <c r="M28" s="348">
        <v>614.98500000000013</v>
      </c>
      <c r="N28" s="348">
        <v>675.15</v>
      </c>
      <c r="O28" s="348">
        <v>645.10552894326781</v>
      </c>
      <c r="P28" s="348">
        <v>21610.400000000001</v>
      </c>
    </row>
    <row r="29" spans="1:30" ht="11.25" customHeight="1" x14ac:dyDescent="0.15">
      <c r="A29" s="184"/>
      <c r="B29" s="230"/>
      <c r="C29" s="297">
        <v>41015</v>
      </c>
      <c r="D29" s="350"/>
      <c r="E29" s="348">
        <v>462</v>
      </c>
      <c r="F29" s="348">
        <v>514.5</v>
      </c>
      <c r="G29" s="348">
        <v>489.69499079189706</v>
      </c>
      <c r="H29" s="348">
        <v>61632.800000000003</v>
      </c>
      <c r="I29" s="348">
        <v>892.5</v>
      </c>
      <c r="J29" s="348">
        <v>976.5</v>
      </c>
      <c r="K29" s="348">
        <v>939.17115960633271</v>
      </c>
      <c r="L29" s="348">
        <v>4786.3999999999996</v>
      </c>
      <c r="M29" s="348">
        <v>618.45000000000005</v>
      </c>
      <c r="N29" s="348">
        <v>676.2</v>
      </c>
      <c r="O29" s="348">
        <v>645.80338063933038</v>
      </c>
      <c r="P29" s="348">
        <v>68405.7</v>
      </c>
    </row>
    <row r="30" spans="1:30" ht="11.25" customHeight="1" x14ac:dyDescent="0.15">
      <c r="A30" s="184"/>
      <c r="B30" s="230"/>
      <c r="C30" s="297">
        <v>41016</v>
      </c>
      <c r="D30" s="350"/>
      <c r="E30" s="348">
        <v>462</v>
      </c>
      <c r="F30" s="348">
        <v>525</v>
      </c>
      <c r="G30" s="348">
        <v>486.17776354106002</v>
      </c>
      <c r="H30" s="348">
        <v>22118.9</v>
      </c>
      <c r="I30" s="348">
        <v>889.45500000000004</v>
      </c>
      <c r="J30" s="348">
        <v>976.5</v>
      </c>
      <c r="K30" s="348">
        <v>956.64804063860674</v>
      </c>
      <c r="L30" s="348">
        <v>1298.8</v>
      </c>
      <c r="M30" s="348">
        <v>614.98500000000013</v>
      </c>
      <c r="N30" s="348">
        <v>669.9</v>
      </c>
      <c r="O30" s="348">
        <v>654.51729576280104</v>
      </c>
      <c r="P30" s="348">
        <v>24029.7</v>
      </c>
    </row>
    <row r="31" spans="1:30" ht="11.25" customHeight="1" x14ac:dyDescent="0.15">
      <c r="A31" s="184"/>
      <c r="B31" s="230"/>
      <c r="C31" s="297">
        <v>41017</v>
      </c>
      <c r="D31" s="350"/>
      <c r="E31" s="348">
        <v>462</v>
      </c>
      <c r="F31" s="348">
        <v>518.70000000000005</v>
      </c>
      <c r="G31" s="348">
        <v>483.72767741726977</v>
      </c>
      <c r="H31" s="348">
        <v>21979.1</v>
      </c>
      <c r="I31" s="348">
        <v>889.45500000000004</v>
      </c>
      <c r="J31" s="348">
        <v>976.5</v>
      </c>
      <c r="K31" s="348">
        <v>939.63087248322154</v>
      </c>
      <c r="L31" s="348">
        <v>1766</v>
      </c>
      <c r="M31" s="348">
        <v>624.01499999999999</v>
      </c>
      <c r="N31" s="348">
        <v>678.30000000000007</v>
      </c>
      <c r="O31" s="348">
        <v>652.24038952202761</v>
      </c>
      <c r="P31" s="348">
        <v>31871</v>
      </c>
    </row>
    <row r="32" spans="1:30" ht="11.25" customHeight="1" x14ac:dyDescent="0.15">
      <c r="A32" s="184"/>
      <c r="B32" s="230"/>
      <c r="C32" s="297">
        <v>41018</v>
      </c>
      <c r="D32" s="350"/>
      <c r="E32" s="348">
        <v>462</v>
      </c>
      <c r="F32" s="348">
        <v>525</v>
      </c>
      <c r="G32" s="348">
        <v>494.11999654636514</v>
      </c>
      <c r="H32" s="348">
        <v>29224.2</v>
      </c>
      <c r="I32" s="348">
        <v>892.5</v>
      </c>
      <c r="J32" s="348">
        <v>976.5</v>
      </c>
      <c r="K32" s="348">
        <v>950.38639007367203</v>
      </c>
      <c r="L32" s="348">
        <v>1791.3</v>
      </c>
      <c r="M32" s="348">
        <v>620.55000000000007</v>
      </c>
      <c r="N32" s="348">
        <v>678.30000000000007</v>
      </c>
      <c r="O32" s="348">
        <v>661.44180683667935</v>
      </c>
      <c r="P32" s="348">
        <v>26140.7</v>
      </c>
    </row>
    <row r="33" spans="1:17" ht="11.25" customHeight="1" x14ac:dyDescent="0.15">
      <c r="A33" s="184"/>
      <c r="B33" s="230"/>
      <c r="C33" s="297">
        <v>41019</v>
      </c>
      <c r="D33" s="350"/>
      <c r="E33" s="348">
        <v>462</v>
      </c>
      <c r="F33" s="348">
        <v>540.01499999999999</v>
      </c>
      <c r="G33" s="348">
        <v>485.84621892549455</v>
      </c>
      <c r="H33" s="348">
        <v>19321.7</v>
      </c>
      <c r="I33" s="348">
        <v>892.5</v>
      </c>
      <c r="J33" s="348">
        <v>976.5</v>
      </c>
      <c r="K33" s="348">
        <v>934.63305785123953</v>
      </c>
      <c r="L33" s="348">
        <v>1006.2</v>
      </c>
      <c r="M33" s="348">
        <v>620.55000000000007</v>
      </c>
      <c r="N33" s="348">
        <v>676.2</v>
      </c>
      <c r="O33" s="348">
        <v>649.5993803289382</v>
      </c>
      <c r="P33" s="348">
        <v>28468.3</v>
      </c>
    </row>
    <row r="34" spans="1:17" ht="11.25" customHeight="1" x14ac:dyDescent="0.15">
      <c r="A34" s="184"/>
      <c r="B34" s="230"/>
      <c r="C34" s="297">
        <v>41022</v>
      </c>
      <c r="D34" s="350"/>
      <c r="E34" s="348">
        <v>493.39499999999998</v>
      </c>
      <c r="F34" s="348">
        <v>546</v>
      </c>
      <c r="G34" s="348">
        <v>511.45487212260804</v>
      </c>
      <c r="H34" s="348">
        <v>52299.3</v>
      </c>
      <c r="I34" s="348">
        <v>944.79</v>
      </c>
      <c r="J34" s="348">
        <v>1050</v>
      </c>
      <c r="K34" s="348">
        <v>963.49435028248547</v>
      </c>
      <c r="L34" s="348">
        <v>3921.8</v>
      </c>
      <c r="M34" s="348">
        <v>630</v>
      </c>
      <c r="N34" s="348">
        <v>678.30000000000007</v>
      </c>
      <c r="O34" s="348">
        <v>659.06358724761878</v>
      </c>
      <c r="P34" s="348">
        <v>71033.8</v>
      </c>
    </row>
    <row r="35" spans="1:17" ht="11.25" customHeight="1" x14ac:dyDescent="0.15">
      <c r="A35" s="184"/>
      <c r="B35" s="230"/>
      <c r="C35" s="297">
        <v>41023</v>
      </c>
      <c r="D35" s="350"/>
      <c r="E35" s="348">
        <v>483</v>
      </c>
      <c r="F35" s="348">
        <v>551.25</v>
      </c>
      <c r="G35" s="348">
        <v>505.86869366500002</v>
      </c>
      <c r="H35" s="348">
        <v>23459.3</v>
      </c>
      <c r="I35" s="348">
        <v>945</v>
      </c>
      <c r="J35" s="348">
        <v>1047.9000000000001</v>
      </c>
      <c r="K35" s="348">
        <v>982.27671133647266</v>
      </c>
      <c r="L35" s="348">
        <v>789.7</v>
      </c>
      <c r="M35" s="348">
        <v>620.55000000000007</v>
      </c>
      <c r="N35" s="348">
        <v>678.30000000000007</v>
      </c>
      <c r="O35" s="348">
        <v>656.39926739926727</v>
      </c>
      <c r="P35" s="348">
        <v>17558.599999999999</v>
      </c>
    </row>
    <row r="36" spans="1:17" ht="11.25" customHeight="1" x14ac:dyDescent="0.15">
      <c r="A36" s="184"/>
      <c r="B36" s="230"/>
      <c r="C36" s="297">
        <v>41024</v>
      </c>
      <c r="D36" s="350"/>
      <c r="E36" s="348">
        <v>483</v>
      </c>
      <c r="F36" s="348">
        <v>551.25</v>
      </c>
      <c r="G36" s="348">
        <v>511.06461785030399</v>
      </c>
      <c r="H36" s="348">
        <v>26867.200000000001</v>
      </c>
      <c r="I36" s="348">
        <v>944.79</v>
      </c>
      <c r="J36" s="348">
        <v>1050</v>
      </c>
      <c r="K36" s="348">
        <v>982.62512760682523</v>
      </c>
      <c r="L36" s="348">
        <v>2413.6</v>
      </c>
      <c r="M36" s="348">
        <v>622.65</v>
      </c>
      <c r="N36" s="348">
        <v>678.30000000000007</v>
      </c>
      <c r="O36" s="348">
        <v>655.21552775894986</v>
      </c>
      <c r="P36" s="348">
        <v>35921.9</v>
      </c>
    </row>
    <row r="37" spans="1:17" ht="11.25" customHeight="1" x14ac:dyDescent="0.15">
      <c r="A37" s="184"/>
      <c r="B37" s="230"/>
      <c r="C37" s="297">
        <v>41025</v>
      </c>
      <c r="D37" s="350"/>
      <c r="E37" s="348">
        <v>483</v>
      </c>
      <c r="F37" s="348">
        <v>546</v>
      </c>
      <c r="G37" s="348">
        <v>509.69361780733345</v>
      </c>
      <c r="H37" s="348">
        <v>31649.4</v>
      </c>
      <c r="I37" s="348">
        <v>944.79</v>
      </c>
      <c r="J37" s="348">
        <v>1050</v>
      </c>
      <c r="K37" s="348">
        <v>984.11470588235284</v>
      </c>
      <c r="L37" s="348">
        <v>1350.9</v>
      </c>
      <c r="M37" s="348">
        <v>614.25</v>
      </c>
      <c r="N37" s="348">
        <v>678.30000000000007</v>
      </c>
      <c r="O37" s="348">
        <v>651.14129287598939</v>
      </c>
      <c r="P37" s="348">
        <v>21018</v>
      </c>
    </row>
    <row r="38" spans="1:17" ht="13.5" customHeight="1" x14ac:dyDescent="0.15">
      <c r="B38" s="179"/>
      <c r="C38" s="297">
        <v>41026</v>
      </c>
      <c r="D38" s="156"/>
      <c r="E38" s="179">
        <v>483</v>
      </c>
      <c r="F38" s="179">
        <v>551.25</v>
      </c>
      <c r="G38" s="179">
        <v>507.29198150445461</v>
      </c>
      <c r="H38" s="179">
        <v>19176.2</v>
      </c>
      <c r="I38" s="179">
        <v>924</v>
      </c>
      <c r="J38" s="179">
        <v>1050</v>
      </c>
      <c r="K38" s="179">
        <v>995.59545836837685</v>
      </c>
      <c r="L38" s="179">
        <v>1405</v>
      </c>
      <c r="M38" s="179">
        <v>620.55000000000007</v>
      </c>
      <c r="N38" s="179">
        <v>678.30000000000007</v>
      </c>
      <c r="O38" s="179">
        <v>643.22224982256898</v>
      </c>
      <c r="P38" s="179">
        <v>28231.5</v>
      </c>
      <c r="Q38" s="179"/>
    </row>
    <row r="39" spans="1:17" x14ac:dyDescent="0.15">
      <c r="B39" s="181"/>
      <c r="C39" s="297"/>
      <c r="D39" s="18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4"/>
    </row>
    <row r="40" spans="1:17" x14ac:dyDescent="0.15">
      <c r="B40" s="351"/>
      <c r="C40" s="319"/>
      <c r="D40" s="185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5"/>
    </row>
    <row r="42" spans="1:17" x14ac:dyDescent="0.15">
      <c r="P42" s="349"/>
    </row>
    <row r="43" spans="1:17" x14ac:dyDescent="0.15">
      <c r="P43" s="349"/>
    </row>
    <row r="44" spans="1:17" x14ac:dyDescent="0.15">
      <c r="P44" s="349"/>
    </row>
    <row r="45" spans="1:17" x14ac:dyDescent="0.15">
      <c r="P45" s="156"/>
    </row>
  </sheetData>
  <phoneticPr fontId="6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625" style="157" customWidth="1"/>
    <col min="3" max="4" width="2.87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625" style="157" customWidth="1"/>
    <col min="20" max="20" width="9.125" style="157" customWidth="1"/>
    <col min="21" max="16384" width="7.5" style="157"/>
  </cols>
  <sheetData>
    <row r="1" spans="1:28" ht="15" customHeight="1" x14ac:dyDescent="0.15">
      <c r="B1" s="364"/>
      <c r="C1" s="364"/>
      <c r="D1" s="364"/>
    </row>
    <row r="2" spans="1:28" ht="12.75" customHeight="1" x14ac:dyDescent="0.15">
      <c r="B2" s="157" t="s">
        <v>348</v>
      </c>
      <c r="C2" s="333"/>
      <c r="D2" s="333"/>
      <c r="V2" s="156"/>
      <c r="W2" s="156"/>
    </row>
    <row r="3" spans="1:28" ht="12.75" customHeight="1" x14ac:dyDescent="0.15">
      <c r="B3" s="333"/>
      <c r="C3" s="333"/>
      <c r="D3" s="333"/>
      <c r="T3" s="158" t="s">
        <v>84</v>
      </c>
      <c r="V3" s="156"/>
      <c r="W3" s="156"/>
    </row>
    <row r="4" spans="1:28" ht="3.7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V4" s="156"/>
      <c r="W4" s="156"/>
    </row>
    <row r="5" spans="1:28" ht="13.5" customHeight="1" x14ac:dyDescent="0.15">
      <c r="B5" s="313"/>
      <c r="C5" s="340" t="s">
        <v>255</v>
      </c>
      <c r="D5" s="339"/>
      <c r="E5" s="497" t="s">
        <v>226</v>
      </c>
      <c r="F5" s="498"/>
      <c r="G5" s="498"/>
      <c r="H5" s="496"/>
      <c r="I5" s="497" t="s">
        <v>227</v>
      </c>
      <c r="J5" s="498"/>
      <c r="K5" s="498"/>
      <c r="L5" s="496"/>
      <c r="M5" s="497" t="s">
        <v>228</v>
      </c>
      <c r="N5" s="498"/>
      <c r="O5" s="498"/>
      <c r="P5" s="496"/>
      <c r="Q5" s="497" t="s">
        <v>229</v>
      </c>
      <c r="R5" s="498"/>
      <c r="S5" s="498"/>
      <c r="T5" s="496"/>
      <c r="V5" s="177"/>
      <c r="W5" s="177"/>
      <c r="X5" s="177"/>
      <c r="Y5" s="177"/>
      <c r="Z5" s="177"/>
      <c r="AA5" s="177"/>
      <c r="AB5" s="177"/>
    </row>
    <row r="6" spans="1:28" ht="13.5" customHeight="1" x14ac:dyDescent="0.15">
      <c r="B6" s="354" t="s">
        <v>258</v>
      </c>
      <c r="C6" s="432"/>
      <c r="D6" s="339"/>
      <c r="E6" s="500" t="s">
        <v>135</v>
      </c>
      <c r="F6" s="500" t="s">
        <v>93</v>
      </c>
      <c r="G6" s="501" t="s">
        <v>171</v>
      </c>
      <c r="H6" s="500" t="s">
        <v>95</v>
      </c>
      <c r="I6" s="500" t="s">
        <v>135</v>
      </c>
      <c r="J6" s="500" t="s">
        <v>93</v>
      </c>
      <c r="K6" s="501" t="s">
        <v>171</v>
      </c>
      <c r="L6" s="500" t="s">
        <v>95</v>
      </c>
      <c r="M6" s="500" t="s">
        <v>135</v>
      </c>
      <c r="N6" s="500" t="s">
        <v>93</v>
      </c>
      <c r="O6" s="501" t="s">
        <v>171</v>
      </c>
      <c r="P6" s="500" t="s">
        <v>95</v>
      </c>
      <c r="Q6" s="500" t="s">
        <v>135</v>
      </c>
      <c r="R6" s="500" t="s">
        <v>93</v>
      </c>
      <c r="S6" s="501" t="s">
        <v>171</v>
      </c>
      <c r="T6" s="500" t="s">
        <v>95</v>
      </c>
      <c r="V6" s="177"/>
      <c r="W6" s="177"/>
      <c r="X6" s="177"/>
      <c r="Y6" s="177"/>
      <c r="Z6" s="177"/>
      <c r="AA6" s="177"/>
      <c r="AB6" s="177"/>
    </row>
    <row r="7" spans="1:28" ht="13.5" customHeight="1" x14ac:dyDescent="0.15">
      <c r="B7" s="346" t="s">
        <v>0</v>
      </c>
      <c r="C7" s="156">
        <v>20</v>
      </c>
      <c r="D7" s="178" t="s">
        <v>1</v>
      </c>
      <c r="E7" s="348">
        <v>756</v>
      </c>
      <c r="F7" s="348">
        <v>945</v>
      </c>
      <c r="G7" s="348">
        <v>859</v>
      </c>
      <c r="H7" s="348">
        <v>51084</v>
      </c>
      <c r="I7" s="348">
        <v>473</v>
      </c>
      <c r="J7" s="348">
        <v>651</v>
      </c>
      <c r="K7" s="348">
        <v>527</v>
      </c>
      <c r="L7" s="348">
        <v>357066</v>
      </c>
      <c r="M7" s="348">
        <v>788</v>
      </c>
      <c r="N7" s="348">
        <v>945</v>
      </c>
      <c r="O7" s="348">
        <v>863</v>
      </c>
      <c r="P7" s="348">
        <v>124196</v>
      </c>
      <c r="Q7" s="348">
        <v>735</v>
      </c>
      <c r="R7" s="348">
        <v>935</v>
      </c>
      <c r="S7" s="348">
        <v>857</v>
      </c>
      <c r="T7" s="348">
        <v>189346</v>
      </c>
      <c r="V7" s="177"/>
      <c r="W7" s="177"/>
      <c r="X7" s="177"/>
      <c r="Y7" s="177"/>
      <c r="Z7" s="177"/>
      <c r="AA7" s="177"/>
      <c r="AB7" s="177"/>
    </row>
    <row r="8" spans="1:28" ht="13.5" customHeight="1" x14ac:dyDescent="0.15">
      <c r="B8" s="181"/>
      <c r="C8" s="156">
        <v>21</v>
      </c>
      <c r="D8" s="184"/>
      <c r="E8" s="348">
        <v>641</v>
      </c>
      <c r="F8" s="348">
        <v>809</v>
      </c>
      <c r="G8" s="348">
        <v>721</v>
      </c>
      <c r="H8" s="348">
        <v>76769</v>
      </c>
      <c r="I8" s="348">
        <v>357</v>
      </c>
      <c r="J8" s="348">
        <v>530</v>
      </c>
      <c r="K8" s="348">
        <v>460</v>
      </c>
      <c r="L8" s="348">
        <v>159364</v>
      </c>
      <c r="M8" s="348">
        <v>683</v>
      </c>
      <c r="N8" s="348">
        <v>882</v>
      </c>
      <c r="O8" s="348">
        <v>746</v>
      </c>
      <c r="P8" s="348">
        <v>119553</v>
      </c>
      <c r="Q8" s="348">
        <v>578</v>
      </c>
      <c r="R8" s="348">
        <v>767</v>
      </c>
      <c r="S8" s="348">
        <v>691</v>
      </c>
      <c r="T8" s="348">
        <v>309596</v>
      </c>
      <c r="V8" s="177"/>
      <c r="W8" s="177"/>
      <c r="X8" s="177"/>
      <c r="Y8" s="177"/>
      <c r="Z8" s="177"/>
      <c r="AA8" s="177"/>
      <c r="AB8" s="177"/>
    </row>
    <row r="9" spans="1:28" ht="13.5" customHeight="1" x14ac:dyDescent="0.15">
      <c r="B9" s="181"/>
      <c r="C9" s="156">
        <v>22</v>
      </c>
      <c r="D9" s="184"/>
      <c r="E9" s="348">
        <v>672</v>
      </c>
      <c r="F9" s="348">
        <v>862</v>
      </c>
      <c r="G9" s="348">
        <v>750</v>
      </c>
      <c r="H9" s="348">
        <v>79363</v>
      </c>
      <c r="I9" s="348">
        <v>368</v>
      </c>
      <c r="J9" s="348">
        <v>562</v>
      </c>
      <c r="K9" s="348">
        <v>482</v>
      </c>
      <c r="L9" s="348">
        <v>277627</v>
      </c>
      <c r="M9" s="348">
        <v>693</v>
      </c>
      <c r="N9" s="348">
        <v>952</v>
      </c>
      <c r="O9" s="348">
        <v>805</v>
      </c>
      <c r="P9" s="348">
        <v>85736</v>
      </c>
      <c r="Q9" s="348">
        <v>578</v>
      </c>
      <c r="R9" s="348">
        <v>840</v>
      </c>
      <c r="S9" s="348">
        <v>741</v>
      </c>
      <c r="T9" s="350">
        <v>274912</v>
      </c>
      <c r="V9" s="177"/>
      <c r="W9" s="177"/>
      <c r="X9" s="177"/>
      <c r="Y9" s="177"/>
      <c r="Z9" s="177"/>
      <c r="AA9" s="177"/>
      <c r="AB9" s="177"/>
    </row>
    <row r="10" spans="1:28" ht="13.5" customHeight="1" x14ac:dyDescent="0.15">
      <c r="B10" s="351"/>
      <c r="C10" s="173">
        <v>23</v>
      </c>
      <c r="D10" s="185"/>
      <c r="E10" s="186">
        <v>703.5</v>
      </c>
      <c r="F10" s="186">
        <v>891.45</v>
      </c>
      <c r="G10" s="186">
        <v>825.00484333996712</v>
      </c>
      <c r="H10" s="186">
        <v>87952</v>
      </c>
      <c r="I10" s="186">
        <v>441</v>
      </c>
      <c r="J10" s="186">
        <v>627.9</v>
      </c>
      <c r="K10" s="186">
        <v>515.60213213053464</v>
      </c>
      <c r="L10" s="186">
        <v>233465.09999999998</v>
      </c>
      <c r="M10" s="186">
        <v>756</v>
      </c>
      <c r="N10" s="186">
        <v>929.25</v>
      </c>
      <c r="O10" s="186">
        <v>851.82957890489581</v>
      </c>
      <c r="P10" s="186">
        <v>84539</v>
      </c>
      <c r="Q10" s="186">
        <v>672</v>
      </c>
      <c r="R10" s="186">
        <v>903</v>
      </c>
      <c r="S10" s="186">
        <v>848.16181062504938</v>
      </c>
      <c r="T10" s="187">
        <v>177221.7</v>
      </c>
      <c r="V10" s="349"/>
      <c r="W10" s="156"/>
      <c r="X10" s="156"/>
      <c r="Y10" s="156"/>
      <c r="Z10" s="156"/>
      <c r="AA10" s="156"/>
    </row>
    <row r="11" spans="1:28" ht="13.5" customHeight="1" x14ac:dyDescent="0.15">
      <c r="A11" s="156"/>
      <c r="B11" s="181" t="s">
        <v>259</v>
      </c>
      <c r="C11" s="156">
        <v>4</v>
      </c>
      <c r="D11" s="184" t="s">
        <v>260</v>
      </c>
      <c r="E11" s="348">
        <v>808.5</v>
      </c>
      <c r="F11" s="348">
        <v>880.95</v>
      </c>
      <c r="G11" s="348">
        <v>831.96982985441127</v>
      </c>
      <c r="H11" s="348">
        <v>7804.7</v>
      </c>
      <c r="I11" s="348">
        <v>525</v>
      </c>
      <c r="J11" s="348">
        <v>595.35</v>
      </c>
      <c r="K11" s="348">
        <v>548.04683861723095</v>
      </c>
      <c r="L11" s="348">
        <v>9727.1</v>
      </c>
      <c r="M11" s="348">
        <v>834.75</v>
      </c>
      <c r="N11" s="348">
        <v>912.45</v>
      </c>
      <c r="O11" s="348">
        <v>890.49070247933889</v>
      </c>
      <c r="P11" s="348">
        <v>9906.1</v>
      </c>
      <c r="Q11" s="348">
        <v>829.5</v>
      </c>
      <c r="R11" s="348">
        <v>892.5</v>
      </c>
      <c r="S11" s="348">
        <v>861.34125571182676</v>
      </c>
      <c r="T11" s="350">
        <v>13721.7</v>
      </c>
      <c r="V11" s="177"/>
      <c r="W11" s="177"/>
      <c r="X11" s="177"/>
      <c r="Y11" s="177"/>
      <c r="Z11" s="177"/>
      <c r="AA11" s="156"/>
    </row>
    <row r="12" spans="1:28" ht="13.5" customHeight="1" x14ac:dyDescent="0.15">
      <c r="A12" s="156"/>
      <c r="B12" s="181"/>
      <c r="C12" s="156">
        <v>5</v>
      </c>
      <c r="D12" s="184"/>
      <c r="E12" s="348">
        <v>808.5</v>
      </c>
      <c r="F12" s="350">
        <v>888.30000000000007</v>
      </c>
      <c r="G12" s="348">
        <v>851.58710763152123</v>
      </c>
      <c r="H12" s="348">
        <v>4299.3</v>
      </c>
      <c r="I12" s="348">
        <v>525</v>
      </c>
      <c r="J12" s="348">
        <v>588</v>
      </c>
      <c r="K12" s="348">
        <v>541.27001727308186</v>
      </c>
      <c r="L12" s="350">
        <v>11028.9</v>
      </c>
      <c r="M12" s="348">
        <v>850.5</v>
      </c>
      <c r="N12" s="348">
        <v>897.75</v>
      </c>
      <c r="O12" s="348">
        <v>874.0112748579545</v>
      </c>
      <c r="P12" s="348">
        <v>5162.1000000000004</v>
      </c>
      <c r="Q12" s="348">
        <v>824.25</v>
      </c>
      <c r="R12" s="348">
        <v>882</v>
      </c>
      <c r="S12" s="348">
        <v>864.65645064701755</v>
      </c>
      <c r="T12" s="350">
        <v>25457.4</v>
      </c>
      <c r="V12" s="156"/>
      <c r="W12" s="156"/>
      <c r="X12" s="156"/>
      <c r="Y12" s="156"/>
      <c r="Z12" s="156"/>
      <c r="AA12" s="156"/>
    </row>
    <row r="13" spans="1:28" ht="13.5" customHeight="1" x14ac:dyDescent="0.15">
      <c r="A13" s="156"/>
      <c r="B13" s="181"/>
      <c r="C13" s="156">
        <v>6</v>
      </c>
      <c r="D13" s="184"/>
      <c r="E13" s="348">
        <v>808.5</v>
      </c>
      <c r="F13" s="348">
        <v>891.45</v>
      </c>
      <c r="G13" s="348">
        <v>855.19397721106895</v>
      </c>
      <c r="H13" s="348">
        <v>6608.4</v>
      </c>
      <c r="I13" s="348">
        <v>525</v>
      </c>
      <c r="J13" s="348">
        <v>588</v>
      </c>
      <c r="K13" s="348">
        <v>546.21978442280954</v>
      </c>
      <c r="L13" s="348">
        <v>21736.799999999999</v>
      </c>
      <c r="M13" s="348">
        <v>850.5</v>
      </c>
      <c r="N13" s="348">
        <v>929.25</v>
      </c>
      <c r="O13" s="348">
        <v>895.80156297885401</v>
      </c>
      <c r="P13" s="348">
        <v>6075.5</v>
      </c>
      <c r="Q13" s="348">
        <v>840</v>
      </c>
      <c r="R13" s="348">
        <v>903</v>
      </c>
      <c r="S13" s="348">
        <v>897.1531252973075</v>
      </c>
      <c r="T13" s="350">
        <v>23488.6</v>
      </c>
      <c r="V13" s="156"/>
      <c r="W13" s="156"/>
      <c r="X13" s="156"/>
      <c r="Y13" s="156"/>
      <c r="Z13" s="156"/>
      <c r="AA13" s="156"/>
    </row>
    <row r="14" spans="1:28" ht="13.5" customHeight="1" x14ac:dyDescent="0.15">
      <c r="A14" s="156"/>
      <c r="B14" s="181"/>
      <c r="C14" s="156">
        <v>7</v>
      </c>
      <c r="D14" s="184"/>
      <c r="E14" s="348">
        <v>808.5</v>
      </c>
      <c r="F14" s="348">
        <v>875.7</v>
      </c>
      <c r="G14" s="348">
        <v>844.70365040583079</v>
      </c>
      <c r="H14" s="348">
        <v>6198.1</v>
      </c>
      <c r="I14" s="348">
        <v>609</v>
      </c>
      <c r="J14" s="348">
        <v>609</v>
      </c>
      <c r="K14" s="348">
        <v>609</v>
      </c>
      <c r="L14" s="348">
        <v>21056.9</v>
      </c>
      <c r="M14" s="348">
        <v>819</v>
      </c>
      <c r="N14" s="348">
        <v>882</v>
      </c>
      <c r="O14" s="348">
        <v>878.36739193175993</v>
      </c>
      <c r="P14" s="348">
        <v>13267.4</v>
      </c>
      <c r="Q14" s="348">
        <v>819</v>
      </c>
      <c r="R14" s="348">
        <v>871.5</v>
      </c>
      <c r="S14" s="348">
        <v>841.30884401114201</v>
      </c>
      <c r="T14" s="350">
        <v>8279.2000000000007</v>
      </c>
      <c r="V14" s="156"/>
      <c r="W14" s="156"/>
      <c r="X14" s="156"/>
      <c r="Y14" s="156"/>
      <c r="Z14" s="156"/>
      <c r="AA14" s="156"/>
    </row>
    <row r="15" spans="1:28" ht="13.5" customHeight="1" x14ac:dyDescent="0.15">
      <c r="A15" s="156"/>
      <c r="B15" s="181"/>
      <c r="C15" s="156">
        <v>8</v>
      </c>
      <c r="D15" s="184"/>
      <c r="E15" s="348">
        <v>808.5</v>
      </c>
      <c r="F15" s="348">
        <v>873.6</v>
      </c>
      <c r="G15" s="348">
        <v>849.10746198463721</v>
      </c>
      <c r="H15" s="348">
        <v>6957.2</v>
      </c>
      <c r="I15" s="348">
        <v>567</v>
      </c>
      <c r="J15" s="348">
        <v>590.1</v>
      </c>
      <c r="K15" s="348">
        <v>572.4330011335727</v>
      </c>
      <c r="L15" s="348">
        <v>21552</v>
      </c>
      <c r="M15" s="348">
        <v>813.75</v>
      </c>
      <c r="N15" s="348">
        <v>871.5</v>
      </c>
      <c r="O15" s="348">
        <v>847.11451456310681</v>
      </c>
      <c r="P15" s="348">
        <v>8908.5</v>
      </c>
      <c r="Q15" s="348">
        <v>787.5</v>
      </c>
      <c r="R15" s="348">
        <v>882</v>
      </c>
      <c r="S15" s="348">
        <v>839.10330373001761</v>
      </c>
      <c r="T15" s="350">
        <v>17965.900000000001</v>
      </c>
      <c r="V15" s="156"/>
      <c r="W15" s="156"/>
      <c r="X15" s="156"/>
      <c r="Y15" s="156"/>
      <c r="Z15" s="156"/>
      <c r="AA15" s="156"/>
    </row>
    <row r="16" spans="1:28" ht="13.5" customHeight="1" x14ac:dyDescent="0.15">
      <c r="A16" s="156"/>
      <c r="B16" s="181"/>
      <c r="C16" s="156">
        <v>9</v>
      </c>
      <c r="D16" s="184"/>
      <c r="E16" s="348">
        <v>805.35</v>
      </c>
      <c r="F16" s="348">
        <v>871.5</v>
      </c>
      <c r="G16" s="348">
        <v>836.47387145689959</v>
      </c>
      <c r="H16" s="348">
        <v>5155.3</v>
      </c>
      <c r="I16" s="348">
        <v>561.75</v>
      </c>
      <c r="J16" s="348">
        <v>603.75</v>
      </c>
      <c r="K16" s="348">
        <v>568.377110162436</v>
      </c>
      <c r="L16" s="348">
        <v>19077.5</v>
      </c>
      <c r="M16" s="348">
        <v>819</v>
      </c>
      <c r="N16" s="348">
        <v>871.5</v>
      </c>
      <c r="O16" s="348">
        <v>834.78434826371426</v>
      </c>
      <c r="P16" s="348">
        <v>4737.8</v>
      </c>
      <c r="Q16" s="348">
        <v>787.5</v>
      </c>
      <c r="R16" s="348">
        <v>861</v>
      </c>
      <c r="S16" s="348">
        <v>840.99936807310917</v>
      </c>
      <c r="T16" s="350">
        <v>8070.9</v>
      </c>
      <c r="V16" s="156"/>
      <c r="W16" s="156"/>
      <c r="X16" s="156"/>
      <c r="Y16" s="156"/>
      <c r="Z16" s="156"/>
      <c r="AA16" s="156"/>
    </row>
    <row r="17" spans="1:27" ht="13.5" customHeight="1" x14ac:dyDescent="0.15">
      <c r="A17" s="156"/>
      <c r="B17" s="181"/>
      <c r="C17" s="156">
        <v>10</v>
      </c>
      <c r="D17" s="184"/>
      <c r="E17" s="348">
        <v>808.5</v>
      </c>
      <c r="F17" s="348">
        <v>861</v>
      </c>
      <c r="G17" s="348">
        <v>831.59060587035003</v>
      </c>
      <c r="H17" s="348">
        <v>5651.9</v>
      </c>
      <c r="I17" s="348">
        <v>0</v>
      </c>
      <c r="J17" s="348">
        <v>0</v>
      </c>
      <c r="K17" s="348">
        <v>0</v>
      </c>
      <c r="L17" s="348">
        <v>15767</v>
      </c>
      <c r="M17" s="348">
        <v>798</v>
      </c>
      <c r="N17" s="348">
        <v>871.5</v>
      </c>
      <c r="O17" s="348">
        <v>825.46181125156807</v>
      </c>
      <c r="P17" s="348">
        <v>5779.4</v>
      </c>
      <c r="Q17" s="348">
        <v>787.5</v>
      </c>
      <c r="R17" s="348">
        <v>862.05000000000007</v>
      </c>
      <c r="S17" s="348">
        <v>801.2155426125255</v>
      </c>
      <c r="T17" s="350">
        <v>5809.8</v>
      </c>
      <c r="V17" s="156"/>
      <c r="W17" s="156"/>
      <c r="X17" s="156"/>
      <c r="Y17" s="156"/>
      <c r="Z17" s="156"/>
      <c r="AA17" s="156"/>
    </row>
    <row r="18" spans="1:27" ht="13.5" customHeight="1" x14ac:dyDescent="0.15">
      <c r="A18" s="156"/>
      <c r="B18" s="181"/>
      <c r="C18" s="156">
        <v>11</v>
      </c>
      <c r="D18" s="184"/>
      <c r="E18" s="348">
        <v>819</v>
      </c>
      <c r="F18" s="348">
        <v>870.45</v>
      </c>
      <c r="G18" s="350">
        <v>851.96298031865047</v>
      </c>
      <c r="H18" s="348">
        <v>3588.6</v>
      </c>
      <c r="I18" s="348">
        <v>568.05000000000007</v>
      </c>
      <c r="J18" s="348">
        <v>627.9</v>
      </c>
      <c r="K18" s="348">
        <v>593.83535004321527</v>
      </c>
      <c r="L18" s="348">
        <v>25388.7</v>
      </c>
      <c r="M18" s="348">
        <v>819</v>
      </c>
      <c r="N18" s="348">
        <v>871.5</v>
      </c>
      <c r="O18" s="348">
        <v>847.03536524763967</v>
      </c>
      <c r="P18" s="348">
        <v>5080.7</v>
      </c>
      <c r="Q18" s="348">
        <v>787.5</v>
      </c>
      <c r="R18" s="348">
        <v>865.2</v>
      </c>
      <c r="S18" s="348">
        <v>803.67031276704836</v>
      </c>
      <c r="T18" s="350">
        <v>10239.6</v>
      </c>
      <c r="V18" s="156"/>
      <c r="W18" s="156"/>
      <c r="X18" s="156"/>
      <c r="Y18" s="156"/>
      <c r="Z18" s="156"/>
      <c r="AA18" s="156"/>
    </row>
    <row r="19" spans="1:27" ht="13.5" customHeight="1" x14ac:dyDescent="0.15">
      <c r="A19" s="156"/>
      <c r="B19" s="181"/>
      <c r="C19" s="156">
        <v>12</v>
      </c>
      <c r="D19" s="184"/>
      <c r="E19" s="348">
        <v>703.5</v>
      </c>
      <c r="F19" s="348">
        <v>841.05000000000007</v>
      </c>
      <c r="G19" s="348">
        <v>751.91080273892771</v>
      </c>
      <c r="H19" s="348">
        <v>6672.5</v>
      </c>
      <c r="I19" s="348">
        <v>441</v>
      </c>
      <c r="J19" s="350">
        <v>525</v>
      </c>
      <c r="K19" s="348">
        <v>488.18877202567978</v>
      </c>
      <c r="L19" s="348">
        <v>20452.900000000001</v>
      </c>
      <c r="M19" s="348">
        <v>756</v>
      </c>
      <c r="N19" s="348">
        <v>850.5</v>
      </c>
      <c r="O19" s="348">
        <v>811.25122732123805</v>
      </c>
      <c r="P19" s="348">
        <v>5139.7</v>
      </c>
      <c r="Q19" s="348">
        <v>672</v>
      </c>
      <c r="R19" s="348">
        <v>840</v>
      </c>
      <c r="S19" s="348">
        <v>788.78438684624155</v>
      </c>
      <c r="T19" s="350">
        <v>9158</v>
      </c>
      <c r="V19" s="156"/>
      <c r="W19" s="156"/>
      <c r="X19" s="156"/>
      <c r="Y19" s="156"/>
      <c r="Z19" s="156"/>
      <c r="AA19" s="156"/>
    </row>
    <row r="20" spans="1:27" ht="13.5" customHeight="1" x14ac:dyDescent="0.15">
      <c r="A20" s="156"/>
      <c r="B20" s="181" t="s">
        <v>261</v>
      </c>
      <c r="C20" s="156">
        <v>1</v>
      </c>
      <c r="D20" s="184" t="s">
        <v>260</v>
      </c>
      <c r="E20" s="348">
        <v>0</v>
      </c>
      <c r="F20" s="348">
        <v>0</v>
      </c>
      <c r="G20" s="348">
        <v>0</v>
      </c>
      <c r="H20" s="348">
        <v>3191.9</v>
      </c>
      <c r="I20" s="348">
        <v>0</v>
      </c>
      <c r="J20" s="348">
        <v>0</v>
      </c>
      <c r="K20" s="348">
        <v>0</v>
      </c>
      <c r="L20" s="348">
        <v>18071.8</v>
      </c>
      <c r="M20" s="348">
        <v>0</v>
      </c>
      <c r="N20" s="348">
        <v>0</v>
      </c>
      <c r="O20" s="348">
        <v>0</v>
      </c>
      <c r="P20" s="348">
        <v>2043</v>
      </c>
      <c r="Q20" s="348">
        <v>0</v>
      </c>
      <c r="R20" s="348">
        <v>0</v>
      </c>
      <c r="S20" s="348">
        <v>0</v>
      </c>
      <c r="T20" s="350">
        <v>6076</v>
      </c>
      <c r="V20" s="156"/>
      <c r="W20" s="156"/>
      <c r="X20" s="156"/>
      <c r="Y20" s="156"/>
      <c r="Z20" s="156"/>
      <c r="AA20" s="156"/>
    </row>
    <row r="21" spans="1:27" ht="13.5" customHeight="1" x14ac:dyDescent="0.15">
      <c r="A21" s="156"/>
      <c r="B21" s="181"/>
      <c r="C21" s="156">
        <v>2</v>
      </c>
      <c r="D21" s="184"/>
      <c r="E21" s="348">
        <v>0</v>
      </c>
      <c r="F21" s="348">
        <v>0</v>
      </c>
      <c r="G21" s="348">
        <v>0</v>
      </c>
      <c r="H21" s="348">
        <v>2969.8</v>
      </c>
      <c r="I21" s="348">
        <v>399</v>
      </c>
      <c r="J21" s="348">
        <v>525</v>
      </c>
      <c r="K21" s="348">
        <v>461.72227747634184</v>
      </c>
      <c r="L21" s="348">
        <v>22009.200000000001</v>
      </c>
      <c r="M21" s="348">
        <v>714</v>
      </c>
      <c r="N21" s="348">
        <v>871.5</v>
      </c>
      <c r="O21" s="348">
        <v>810.61860236220457</v>
      </c>
      <c r="P21" s="348">
        <v>2695</v>
      </c>
      <c r="Q21" s="348">
        <v>675.15</v>
      </c>
      <c r="R21" s="348">
        <v>840</v>
      </c>
      <c r="S21" s="348">
        <v>792.1846817691478</v>
      </c>
      <c r="T21" s="350">
        <v>12379.6</v>
      </c>
      <c r="V21" s="156"/>
      <c r="W21" s="156"/>
      <c r="X21" s="156"/>
      <c r="Y21" s="156"/>
      <c r="Z21" s="156"/>
      <c r="AA21" s="156"/>
    </row>
    <row r="22" spans="1:27" ht="13.5" customHeight="1" x14ac:dyDescent="0.15">
      <c r="A22" s="156"/>
      <c r="B22" s="181"/>
      <c r="C22" s="156">
        <v>3</v>
      </c>
      <c r="D22" s="184"/>
      <c r="E22" s="348">
        <v>672</v>
      </c>
      <c r="F22" s="348">
        <v>825.30000000000007</v>
      </c>
      <c r="G22" s="348">
        <v>724.17659137577016</v>
      </c>
      <c r="H22" s="348">
        <v>1371.8</v>
      </c>
      <c r="I22" s="348">
        <v>399</v>
      </c>
      <c r="J22" s="348">
        <v>525</v>
      </c>
      <c r="K22" s="348">
        <v>433.61387371761759</v>
      </c>
      <c r="L22" s="348">
        <v>16699.7</v>
      </c>
      <c r="M22" s="348">
        <v>0</v>
      </c>
      <c r="N22" s="348">
        <v>0</v>
      </c>
      <c r="O22" s="348">
        <v>0</v>
      </c>
      <c r="P22" s="348">
        <v>5917.9</v>
      </c>
      <c r="Q22" s="348">
        <v>693</v>
      </c>
      <c r="R22" s="348">
        <v>840</v>
      </c>
      <c r="S22" s="348">
        <v>763.55737791651245</v>
      </c>
      <c r="T22" s="350">
        <v>3590.1</v>
      </c>
      <c r="V22" s="156"/>
      <c r="W22" s="156"/>
      <c r="X22" s="156"/>
      <c r="Y22" s="156"/>
      <c r="Z22" s="156"/>
      <c r="AA22" s="156"/>
    </row>
    <row r="23" spans="1:27" ht="13.5" customHeight="1" x14ac:dyDescent="0.15">
      <c r="A23" s="156"/>
      <c r="B23" s="351"/>
      <c r="C23" s="173">
        <v>4</v>
      </c>
      <c r="D23" s="185"/>
      <c r="E23" s="352">
        <v>661.5</v>
      </c>
      <c r="F23" s="352">
        <v>829.5</v>
      </c>
      <c r="G23" s="352">
        <v>721.86555658341047</v>
      </c>
      <c r="H23" s="352">
        <v>1461.3</v>
      </c>
      <c r="I23" s="352">
        <v>399</v>
      </c>
      <c r="J23" s="352">
        <v>525</v>
      </c>
      <c r="K23" s="352">
        <v>422.89363018957857</v>
      </c>
      <c r="L23" s="352">
        <v>25451.7</v>
      </c>
      <c r="M23" s="352">
        <v>682.5</v>
      </c>
      <c r="N23" s="352">
        <v>871.5</v>
      </c>
      <c r="O23" s="352">
        <v>755.89493799038212</v>
      </c>
      <c r="P23" s="352">
        <v>9291.5</v>
      </c>
      <c r="Q23" s="352">
        <v>661.5</v>
      </c>
      <c r="R23" s="352">
        <v>840</v>
      </c>
      <c r="S23" s="352">
        <v>754.93213523715724</v>
      </c>
      <c r="T23" s="353">
        <v>3996.1</v>
      </c>
      <c r="V23" s="156"/>
      <c r="W23" s="156"/>
      <c r="X23" s="156"/>
      <c r="Y23" s="156"/>
      <c r="Z23" s="156"/>
      <c r="AA23" s="156"/>
    </row>
    <row r="24" spans="1:27" ht="13.5" customHeight="1" x14ac:dyDescent="0.15">
      <c r="B24" s="180"/>
      <c r="C24" s="356" t="s">
        <v>255</v>
      </c>
      <c r="D24" s="355"/>
      <c r="E24" s="499" t="s">
        <v>349</v>
      </c>
      <c r="F24" s="503"/>
      <c r="G24" s="503"/>
      <c r="H24" s="504"/>
      <c r="I24" s="499" t="s">
        <v>223</v>
      </c>
      <c r="J24" s="503"/>
      <c r="K24" s="503"/>
      <c r="L24" s="504"/>
      <c r="M24" s="179"/>
      <c r="N24" s="156"/>
      <c r="O24" s="156"/>
      <c r="P24" s="156"/>
      <c r="Q24" s="156"/>
      <c r="R24" s="156"/>
      <c r="S24" s="156"/>
      <c r="T24" s="156"/>
      <c r="V24" s="177"/>
      <c r="W24" s="177"/>
      <c r="X24" s="156"/>
      <c r="Y24" s="156"/>
      <c r="Z24" s="156"/>
      <c r="AA24" s="156"/>
    </row>
    <row r="25" spans="1:27" ht="13.5" customHeight="1" x14ac:dyDescent="0.15">
      <c r="B25" s="354" t="s">
        <v>258</v>
      </c>
      <c r="C25" s="432"/>
      <c r="D25" s="339"/>
      <c r="E25" s="500" t="s">
        <v>135</v>
      </c>
      <c r="F25" s="500" t="s">
        <v>93</v>
      </c>
      <c r="G25" s="501" t="s">
        <v>171</v>
      </c>
      <c r="H25" s="500" t="s">
        <v>95</v>
      </c>
      <c r="I25" s="500" t="s">
        <v>135</v>
      </c>
      <c r="J25" s="500" t="s">
        <v>93</v>
      </c>
      <c r="K25" s="501" t="s">
        <v>171</v>
      </c>
      <c r="L25" s="500" t="s">
        <v>95</v>
      </c>
      <c r="M25" s="179"/>
      <c r="N25" s="156"/>
      <c r="O25" s="156"/>
      <c r="P25" s="156"/>
      <c r="Q25" s="156"/>
      <c r="R25" s="156"/>
      <c r="S25" s="156"/>
      <c r="T25" s="349"/>
      <c r="U25" s="156"/>
      <c r="V25" s="177"/>
      <c r="W25" s="177"/>
      <c r="X25" s="156"/>
      <c r="Y25" s="156"/>
      <c r="Z25" s="156"/>
      <c r="AA25" s="156"/>
    </row>
    <row r="26" spans="1:27" ht="13.5" customHeight="1" x14ac:dyDescent="0.15">
      <c r="B26" s="346" t="s">
        <v>0</v>
      </c>
      <c r="C26" s="156">
        <v>20</v>
      </c>
      <c r="D26" s="178" t="s">
        <v>1</v>
      </c>
      <c r="E26" s="348">
        <v>462</v>
      </c>
      <c r="F26" s="348">
        <v>683</v>
      </c>
      <c r="G26" s="348">
        <v>585</v>
      </c>
      <c r="H26" s="348">
        <v>512913</v>
      </c>
      <c r="I26" s="348">
        <v>840</v>
      </c>
      <c r="J26" s="348">
        <v>1019</v>
      </c>
      <c r="K26" s="348">
        <v>926</v>
      </c>
      <c r="L26" s="348">
        <v>25826</v>
      </c>
      <c r="M26" s="179"/>
      <c r="N26" s="156"/>
      <c r="O26" s="156"/>
      <c r="P26" s="156"/>
      <c r="Q26" s="156"/>
      <c r="R26" s="156"/>
      <c r="S26" s="156"/>
      <c r="T26" s="349"/>
      <c r="U26" s="156"/>
      <c r="V26" s="177"/>
      <c r="W26" s="177"/>
      <c r="X26" s="156"/>
      <c r="Y26" s="156"/>
      <c r="Z26" s="156"/>
      <c r="AA26" s="156"/>
    </row>
    <row r="27" spans="1:27" ht="13.5" customHeight="1" x14ac:dyDescent="0.15">
      <c r="B27" s="181"/>
      <c r="C27" s="156">
        <v>21</v>
      </c>
      <c r="D27" s="184"/>
      <c r="E27" s="348">
        <v>388</v>
      </c>
      <c r="F27" s="348">
        <v>599</v>
      </c>
      <c r="G27" s="348">
        <v>474</v>
      </c>
      <c r="H27" s="348">
        <v>631740</v>
      </c>
      <c r="I27" s="348">
        <v>683</v>
      </c>
      <c r="J27" s="348">
        <v>893</v>
      </c>
      <c r="K27" s="348">
        <v>842</v>
      </c>
      <c r="L27" s="348">
        <v>24958</v>
      </c>
      <c r="M27" s="179"/>
      <c r="N27" s="156"/>
      <c r="O27" s="156"/>
      <c r="P27" s="156"/>
      <c r="Q27" s="156"/>
      <c r="R27" s="156"/>
      <c r="S27" s="156"/>
      <c r="T27" s="349"/>
      <c r="U27" s="156"/>
      <c r="V27" s="177"/>
      <c r="W27" s="177"/>
      <c r="X27" s="156"/>
      <c r="Y27" s="156"/>
      <c r="Z27" s="156"/>
      <c r="AA27" s="156"/>
    </row>
    <row r="28" spans="1:27" ht="13.5" customHeight="1" x14ac:dyDescent="0.15">
      <c r="B28" s="181"/>
      <c r="C28" s="156">
        <v>22</v>
      </c>
      <c r="D28" s="184"/>
      <c r="E28" s="348">
        <v>399</v>
      </c>
      <c r="F28" s="348">
        <v>651</v>
      </c>
      <c r="G28" s="348">
        <v>491</v>
      </c>
      <c r="H28" s="348">
        <v>356883</v>
      </c>
      <c r="I28" s="348">
        <v>704</v>
      </c>
      <c r="J28" s="348">
        <v>945</v>
      </c>
      <c r="K28" s="348">
        <v>844</v>
      </c>
      <c r="L28" s="350">
        <v>35811</v>
      </c>
      <c r="M28" s="179"/>
      <c r="N28" s="156"/>
      <c r="O28" s="156"/>
      <c r="P28" s="156"/>
      <c r="Q28" s="156"/>
      <c r="R28" s="156"/>
      <c r="S28" s="156"/>
      <c r="T28" s="349"/>
      <c r="U28" s="156"/>
      <c r="V28" s="177"/>
      <c r="W28" s="177"/>
      <c r="X28" s="156"/>
      <c r="Y28" s="156"/>
      <c r="Z28" s="156"/>
      <c r="AA28" s="156"/>
    </row>
    <row r="29" spans="1:27" ht="13.5" customHeight="1" x14ac:dyDescent="0.15">
      <c r="B29" s="351"/>
      <c r="C29" s="173">
        <v>23</v>
      </c>
      <c r="D29" s="185"/>
      <c r="E29" s="305">
        <v>462</v>
      </c>
      <c r="F29" s="305">
        <v>714</v>
      </c>
      <c r="G29" s="305">
        <v>535.01729826075541</v>
      </c>
      <c r="H29" s="305">
        <v>454782.89999999991</v>
      </c>
      <c r="I29" s="305">
        <v>735</v>
      </c>
      <c r="J29" s="305">
        <v>1029</v>
      </c>
      <c r="K29" s="305">
        <v>886.83511957027008</v>
      </c>
      <c r="L29" s="327">
        <v>38550.700000000004</v>
      </c>
      <c r="M29" s="156"/>
      <c r="N29" s="156"/>
      <c r="O29" s="156"/>
      <c r="P29" s="156"/>
      <c r="Q29" s="156"/>
      <c r="R29" s="156"/>
      <c r="S29" s="156"/>
      <c r="T29" s="349"/>
      <c r="U29" s="156"/>
      <c r="V29" s="156"/>
      <c r="W29" s="156"/>
      <c r="X29" s="156"/>
      <c r="Y29" s="156"/>
      <c r="Z29" s="156"/>
      <c r="AA29" s="156"/>
    </row>
    <row r="30" spans="1:27" ht="13.5" customHeight="1" x14ac:dyDescent="0.15">
      <c r="B30" s="181" t="s">
        <v>259</v>
      </c>
      <c r="C30" s="156">
        <v>4</v>
      </c>
      <c r="D30" s="184" t="s">
        <v>260</v>
      </c>
      <c r="E30" s="348">
        <v>525</v>
      </c>
      <c r="F30" s="348">
        <v>613.20000000000005</v>
      </c>
      <c r="G30" s="348">
        <v>560.02711724202209</v>
      </c>
      <c r="H30" s="348">
        <v>36814.199999999997</v>
      </c>
      <c r="I30" s="348">
        <v>871.5</v>
      </c>
      <c r="J30" s="348">
        <v>871.5</v>
      </c>
      <c r="K30" s="348">
        <v>871.49999999999989</v>
      </c>
      <c r="L30" s="348">
        <v>3809.7</v>
      </c>
      <c r="M30" s="156"/>
      <c r="N30" s="156"/>
      <c r="O30" s="156"/>
      <c r="P30" s="156"/>
      <c r="Q30" s="156"/>
      <c r="R30" s="156"/>
      <c r="S30" s="156"/>
      <c r="T30" s="349"/>
      <c r="U30" s="156"/>
      <c r="V30" s="156"/>
    </row>
    <row r="31" spans="1:27" ht="13.5" customHeight="1" x14ac:dyDescent="0.15">
      <c r="B31" s="181"/>
      <c r="C31" s="156">
        <v>5</v>
      </c>
      <c r="D31" s="184"/>
      <c r="E31" s="348">
        <v>525</v>
      </c>
      <c r="F31" s="348">
        <v>609</v>
      </c>
      <c r="G31" s="350">
        <v>562.27722239154753</v>
      </c>
      <c r="H31" s="348">
        <v>30302.6</v>
      </c>
      <c r="I31" s="348">
        <v>871.5</v>
      </c>
      <c r="J31" s="348">
        <v>871.5</v>
      </c>
      <c r="K31" s="348">
        <v>871.49999999999989</v>
      </c>
      <c r="L31" s="348">
        <v>11461.4</v>
      </c>
      <c r="M31" s="156"/>
      <c r="N31" s="156"/>
      <c r="O31" s="156"/>
      <c r="P31" s="156"/>
      <c r="Q31" s="156"/>
      <c r="R31" s="156"/>
      <c r="S31" s="156"/>
      <c r="T31" s="156"/>
      <c r="U31" s="156"/>
      <c r="V31" s="156"/>
    </row>
    <row r="32" spans="1:27" ht="13.5" customHeight="1" x14ac:dyDescent="0.15">
      <c r="B32" s="181"/>
      <c r="C32" s="156">
        <v>6</v>
      </c>
      <c r="D32" s="184"/>
      <c r="E32" s="348">
        <v>546</v>
      </c>
      <c r="F32" s="348">
        <v>612.15</v>
      </c>
      <c r="G32" s="348">
        <v>562.69607174424573</v>
      </c>
      <c r="H32" s="348">
        <v>40451.800000000003</v>
      </c>
      <c r="I32" s="348">
        <v>871.5</v>
      </c>
      <c r="J32" s="348">
        <v>935.55000000000007</v>
      </c>
      <c r="K32" s="348">
        <v>881.18834608593306</v>
      </c>
      <c r="L32" s="350">
        <v>3211.9</v>
      </c>
      <c r="M32" s="156"/>
      <c r="N32" s="156"/>
      <c r="O32" s="156"/>
      <c r="P32" s="156"/>
      <c r="Q32" s="156"/>
      <c r="R32" s="156"/>
      <c r="S32" s="156"/>
      <c r="T32" s="156"/>
      <c r="U32" s="156"/>
      <c r="V32" s="156"/>
    </row>
    <row r="33" spans="2:22" ht="13.5" customHeight="1" x14ac:dyDescent="0.15">
      <c r="B33" s="181"/>
      <c r="C33" s="156">
        <v>7</v>
      </c>
      <c r="D33" s="184"/>
      <c r="E33" s="348">
        <v>619.5</v>
      </c>
      <c r="F33" s="348">
        <v>682.5</v>
      </c>
      <c r="G33" s="348">
        <v>628.20893924524944</v>
      </c>
      <c r="H33" s="348">
        <v>48270.7</v>
      </c>
      <c r="I33" s="348">
        <v>888.30000000000007</v>
      </c>
      <c r="J33" s="348">
        <v>1029</v>
      </c>
      <c r="K33" s="348">
        <v>980.6011665325824</v>
      </c>
      <c r="L33" s="350">
        <v>3591.6</v>
      </c>
      <c r="M33" s="156"/>
      <c r="N33" s="156"/>
      <c r="O33" s="156"/>
      <c r="P33" s="156"/>
      <c r="Q33" s="156"/>
      <c r="R33" s="156"/>
      <c r="S33" s="156"/>
      <c r="T33" s="156"/>
      <c r="U33" s="156"/>
      <c r="V33" s="156"/>
    </row>
    <row r="34" spans="2:22" ht="13.5" customHeight="1" x14ac:dyDescent="0.15">
      <c r="B34" s="181"/>
      <c r="C34" s="156">
        <v>8</v>
      </c>
      <c r="D34" s="184"/>
      <c r="E34" s="348">
        <v>581.70000000000005</v>
      </c>
      <c r="F34" s="348">
        <v>643.65</v>
      </c>
      <c r="G34" s="348">
        <v>606.1998132835422</v>
      </c>
      <c r="H34" s="348">
        <v>27568.799999999999</v>
      </c>
      <c r="I34" s="348">
        <v>871.5</v>
      </c>
      <c r="J34" s="348">
        <v>976.5</v>
      </c>
      <c r="K34" s="348">
        <v>885.21206755652429</v>
      </c>
      <c r="L34" s="350">
        <v>2997.8</v>
      </c>
      <c r="M34" s="156"/>
      <c r="N34" s="156"/>
      <c r="O34" s="156"/>
      <c r="P34" s="156"/>
      <c r="Q34" s="156"/>
      <c r="R34" s="156"/>
      <c r="S34" s="156"/>
      <c r="T34" s="156"/>
    </row>
    <row r="35" spans="2:22" ht="13.5" customHeight="1" x14ac:dyDescent="0.15">
      <c r="B35" s="181"/>
      <c r="C35" s="156">
        <v>9</v>
      </c>
      <c r="D35" s="184"/>
      <c r="E35" s="348">
        <v>577.5</v>
      </c>
      <c r="F35" s="348">
        <v>657.30000000000007</v>
      </c>
      <c r="G35" s="348">
        <v>595.87824907169386</v>
      </c>
      <c r="H35" s="348">
        <v>27210.2</v>
      </c>
      <c r="I35" s="348">
        <v>903</v>
      </c>
      <c r="J35" s="348">
        <v>959.7</v>
      </c>
      <c r="K35" s="348">
        <v>926.9164417887431</v>
      </c>
      <c r="L35" s="348">
        <v>1985.7</v>
      </c>
      <c r="M35" s="156"/>
      <c r="N35" s="156"/>
      <c r="O35" s="156"/>
      <c r="P35" s="156"/>
      <c r="Q35" s="156"/>
      <c r="R35" s="156"/>
      <c r="S35" s="156"/>
      <c r="T35" s="156"/>
    </row>
    <row r="36" spans="2:22" ht="13.5" customHeight="1" x14ac:dyDescent="0.15">
      <c r="B36" s="181"/>
      <c r="C36" s="156">
        <v>10</v>
      </c>
      <c r="D36" s="184"/>
      <c r="E36" s="348">
        <v>577.5</v>
      </c>
      <c r="F36" s="348">
        <v>619.5</v>
      </c>
      <c r="G36" s="348">
        <v>613.72957157784742</v>
      </c>
      <c r="H36" s="348">
        <v>30463.7</v>
      </c>
      <c r="I36" s="348">
        <v>871.5</v>
      </c>
      <c r="J36" s="348">
        <v>1013.25</v>
      </c>
      <c r="K36" s="348">
        <v>891.83674164962508</v>
      </c>
      <c r="L36" s="350">
        <v>1179.5999999999999</v>
      </c>
      <c r="M36" s="156"/>
      <c r="N36" s="156"/>
      <c r="O36" s="156"/>
      <c r="P36" s="156"/>
      <c r="Q36" s="156"/>
      <c r="R36" s="156"/>
      <c r="S36" s="156"/>
      <c r="T36" s="156"/>
    </row>
    <row r="37" spans="2:22" ht="13.5" customHeight="1" x14ac:dyDescent="0.15">
      <c r="B37" s="181"/>
      <c r="C37" s="156">
        <v>11</v>
      </c>
      <c r="D37" s="184"/>
      <c r="E37" s="348">
        <v>567</v>
      </c>
      <c r="F37" s="348">
        <v>714</v>
      </c>
      <c r="G37" s="348">
        <v>602.50615384615378</v>
      </c>
      <c r="H37" s="348">
        <v>26654.5</v>
      </c>
      <c r="I37" s="348">
        <v>871.5</v>
      </c>
      <c r="J37" s="348">
        <v>971.25</v>
      </c>
      <c r="K37" s="348">
        <v>902.17109317681593</v>
      </c>
      <c r="L37" s="350">
        <v>879.6</v>
      </c>
      <c r="M37" s="156"/>
      <c r="N37" s="156"/>
      <c r="O37" s="156"/>
      <c r="P37" s="156"/>
      <c r="Q37" s="156"/>
      <c r="R37" s="156"/>
      <c r="S37" s="156"/>
      <c r="T37" s="156"/>
    </row>
    <row r="38" spans="2:22" ht="13.5" customHeight="1" x14ac:dyDescent="0.15">
      <c r="B38" s="181"/>
      <c r="C38" s="156">
        <v>12</v>
      </c>
      <c r="D38" s="184"/>
      <c r="E38" s="348">
        <v>483</v>
      </c>
      <c r="F38" s="348">
        <v>564.9</v>
      </c>
      <c r="G38" s="348">
        <v>507.8706486214698</v>
      </c>
      <c r="H38" s="348">
        <v>30231.4</v>
      </c>
      <c r="I38" s="348">
        <v>735</v>
      </c>
      <c r="J38" s="348">
        <v>871.5</v>
      </c>
      <c r="K38" s="348">
        <v>855.01542857142863</v>
      </c>
      <c r="L38" s="348">
        <v>1153.7</v>
      </c>
      <c r="M38" s="156"/>
      <c r="N38" s="156"/>
      <c r="O38" s="156"/>
      <c r="P38" s="156"/>
      <c r="Q38" s="156"/>
      <c r="R38" s="156"/>
      <c r="S38" s="156"/>
      <c r="T38" s="156"/>
    </row>
    <row r="39" spans="2:22" ht="13.5" customHeight="1" x14ac:dyDescent="0.15">
      <c r="B39" s="181" t="s">
        <v>261</v>
      </c>
      <c r="C39" s="156">
        <v>1</v>
      </c>
      <c r="D39" s="184" t="s">
        <v>260</v>
      </c>
      <c r="E39" s="348">
        <v>0</v>
      </c>
      <c r="F39" s="348">
        <v>0</v>
      </c>
      <c r="G39" s="348">
        <v>0</v>
      </c>
      <c r="H39" s="348">
        <v>28026.6</v>
      </c>
      <c r="I39" s="348">
        <v>0</v>
      </c>
      <c r="J39" s="348">
        <v>0</v>
      </c>
      <c r="K39" s="348">
        <v>0</v>
      </c>
      <c r="L39" s="350">
        <v>2144.1999999999998</v>
      </c>
      <c r="M39" s="156"/>
      <c r="N39" s="156"/>
      <c r="O39" s="156"/>
      <c r="P39" s="156"/>
      <c r="Q39" s="156"/>
      <c r="R39" s="156"/>
      <c r="S39" s="156"/>
      <c r="T39" s="156"/>
    </row>
    <row r="40" spans="2:22" ht="13.5" customHeight="1" x14ac:dyDescent="0.15">
      <c r="B40" s="181"/>
      <c r="C40" s="156">
        <v>2</v>
      </c>
      <c r="D40" s="184"/>
      <c r="E40" s="348">
        <v>420</v>
      </c>
      <c r="F40" s="348">
        <v>564.9</v>
      </c>
      <c r="G40" s="348">
        <v>460.79636294319482</v>
      </c>
      <c r="H40" s="348">
        <v>45964.5</v>
      </c>
      <c r="I40" s="348">
        <v>682.5</v>
      </c>
      <c r="J40" s="348">
        <v>871.5</v>
      </c>
      <c r="K40" s="348">
        <v>795.98057256156994</v>
      </c>
      <c r="L40" s="350">
        <v>3140.1</v>
      </c>
      <c r="M40" s="156"/>
      <c r="N40" s="156"/>
      <c r="O40" s="156"/>
      <c r="P40" s="156"/>
      <c r="Q40" s="156"/>
      <c r="R40" s="156"/>
      <c r="S40" s="156"/>
      <c r="T40" s="156"/>
    </row>
    <row r="41" spans="2:22" ht="13.5" customHeight="1" x14ac:dyDescent="0.15">
      <c r="B41" s="181"/>
      <c r="C41" s="156">
        <v>3</v>
      </c>
      <c r="D41" s="184"/>
      <c r="E41" s="348">
        <v>420</v>
      </c>
      <c r="F41" s="348">
        <v>564.9</v>
      </c>
      <c r="G41" s="348">
        <v>461.36536214156155</v>
      </c>
      <c r="H41" s="348">
        <v>40318.699999999997</v>
      </c>
      <c r="I41" s="348">
        <v>682.5</v>
      </c>
      <c r="J41" s="348">
        <v>882</v>
      </c>
      <c r="K41" s="348">
        <v>815.15413292426217</v>
      </c>
      <c r="L41" s="350">
        <v>4099.7</v>
      </c>
      <c r="M41" s="156"/>
      <c r="N41" s="156"/>
      <c r="O41" s="156"/>
      <c r="P41" s="156"/>
      <c r="Q41" s="156"/>
      <c r="R41" s="156"/>
      <c r="S41" s="156"/>
      <c r="T41" s="156"/>
    </row>
    <row r="42" spans="2:22" ht="13.5" customHeight="1" x14ac:dyDescent="0.15">
      <c r="B42" s="351"/>
      <c r="C42" s="173">
        <v>4</v>
      </c>
      <c r="D42" s="185"/>
      <c r="E42" s="352">
        <v>409.5</v>
      </c>
      <c r="F42" s="352">
        <v>551.25</v>
      </c>
      <c r="G42" s="352">
        <v>454.53743232573885</v>
      </c>
      <c r="H42" s="352">
        <v>41420.9</v>
      </c>
      <c r="I42" s="352">
        <v>717.15</v>
      </c>
      <c r="J42" s="352">
        <v>890.40000000000009</v>
      </c>
      <c r="K42" s="352">
        <v>782.03742701253941</v>
      </c>
      <c r="L42" s="353">
        <v>1293</v>
      </c>
      <c r="M42" s="156"/>
      <c r="N42" s="156"/>
      <c r="O42" s="156"/>
      <c r="P42" s="156"/>
      <c r="Q42" s="156"/>
      <c r="R42" s="156"/>
      <c r="S42" s="156"/>
      <c r="T42" s="156"/>
    </row>
    <row r="43" spans="2:22" ht="3.75" customHeight="1" x14ac:dyDescent="0.15">
      <c r="B43" s="199"/>
      <c r="C43" s="210"/>
      <c r="D43" s="199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</row>
    <row r="44" spans="2:22" ht="12.75" customHeight="1" x14ac:dyDescent="0.15">
      <c r="B44" s="200" t="s">
        <v>105</v>
      </c>
      <c r="C44" s="157" t="s">
        <v>350</v>
      </c>
    </row>
    <row r="45" spans="2:22" ht="12.75" customHeight="1" x14ac:dyDescent="0.15">
      <c r="B45" s="241" t="s">
        <v>107</v>
      </c>
      <c r="C45" s="157" t="s">
        <v>108</v>
      </c>
    </row>
  </sheetData>
  <phoneticPr fontId="6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63"/>
  <sheetViews>
    <sheetView zoomScale="75" zoomScaleNormal="75" workbookViewId="0"/>
  </sheetViews>
  <sheetFormatPr defaultColWidth="7.5" defaultRowHeight="12" x14ac:dyDescent="0.15"/>
  <cols>
    <col min="1" max="1" width="1" style="157" customWidth="1"/>
    <col min="2" max="2" width="5.625" style="157" customWidth="1"/>
    <col min="3" max="3" width="2.875" style="157" customWidth="1"/>
    <col min="4" max="4" width="5.25" style="157" customWidth="1"/>
    <col min="5" max="5" width="4.875" style="157" customWidth="1"/>
    <col min="6" max="7" width="5.875" style="157" customWidth="1"/>
    <col min="8" max="8" width="8.125" style="157" customWidth="1"/>
    <col min="9" max="9" width="6" style="157" customWidth="1"/>
    <col min="10" max="11" width="5.875" style="157" customWidth="1"/>
    <col min="12" max="12" width="8.125" style="157" customWidth="1"/>
    <col min="13" max="13" width="5.375" style="157" customWidth="1"/>
    <col min="14" max="15" width="5.875" style="157" customWidth="1"/>
    <col min="16" max="16" width="8.125" style="157" customWidth="1"/>
    <col min="17" max="17" width="5" style="157" customWidth="1"/>
    <col min="18" max="19" width="5.875" style="157" customWidth="1"/>
    <col min="20" max="20" width="8.125" style="157" customWidth="1"/>
    <col min="21" max="21" width="4.25" style="157" customWidth="1"/>
    <col min="22" max="22" width="5.875" style="157" customWidth="1"/>
    <col min="23" max="23" width="6.75" style="157" customWidth="1"/>
    <col min="24" max="24" width="8.125" style="157" customWidth="1"/>
    <col min="25" max="16384" width="7.5" style="157"/>
  </cols>
  <sheetData>
    <row r="1" spans="2:45" ht="15" customHeight="1" x14ac:dyDescent="0.15">
      <c r="B1" s="364"/>
      <c r="C1" s="364"/>
      <c r="D1" s="364"/>
    </row>
    <row r="2" spans="2:45" ht="12.75" customHeight="1" x14ac:dyDescent="0.15">
      <c r="B2" s="157" t="s">
        <v>351</v>
      </c>
      <c r="C2" s="333"/>
      <c r="D2" s="333"/>
    </row>
    <row r="3" spans="2:45" ht="12.75" customHeight="1" x14ac:dyDescent="0.15">
      <c r="B3" s="333"/>
      <c r="C3" s="333"/>
      <c r="D3" s="333"/>
      <c r="X3" s="158" t="s">
        <v>84</v>
      </c>
    </row>
    <row r="4" spans="2:45" ht="3.75" customHeight="1" x14ac:dyDescent="0.15"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</row>
    <row r="5" spans="2:45" ht="12" customHeight="1" x14ac:dyDescent="0.15">
      <c r="B5" s="313"/>
      <c r="C5" s="462" t="s">
        <v>255</v>
      </c>
      <c r="D5" s="463"/>
      <c r="E5" s="159" t="s">
        <v>352</v>
      </c>
      <c r="F5" s="464"/>
      <c r="G5" s="464"/>
      <c r="H5" s="465"/>
      <c r="I5" s="159" t="s">
        <v>353</v>
      </c>
      <c r="J5" s="464"/>
      <c r="K5" s="464"/>
      <c r="L5" s="465"/>
      <c r="M5" s="159" t="s">
        <v>354</v>
      </c>
      <c r="N5" s="464"/>
      <c r="O5" s="464"/>
      <c r="P5" s="465"/>
      <c r="Q5" s="159" t="s">
        <v>355</v>
      </c>
      <c r="R5" s="464"/>
      <c r="S5" s="464"/>
      <c r="T5" s="465"/>
      <c r="U5" s="159" t="s">
        <v>356</v>
      </c>
      <c r="V5" s="464"/>
      <c r="W5" s="464"/>
      <c r="X5" s="465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</row>
    <row r="6" spans="2:45" ht="12" customHeight="1" x14ac:dyDescent="0.15">
      <c r="B6" s="180"/>
      <c r="C6" s="172"/>
      <c r="D6" s="185"/>
      <c r="E6" s="172"/>
      <c r="F6" s="466"/>
      <c r="G6" s="466"/>
      <c r="H6" s="467"/>
      <c r="I6" s="172"/>
      <c r="J6" s="466"/>
      <c r="K6" s="466"/>
      <c r="L6" s="467"/>
      <c r="M6" s="172"/>
      <c r="N6" s="466"/>
      <c r="O6" s="466"/>
      <c r="P6" s="467"/>
      <c r="Q6" s="172"/>
      <c r="R6" s="466"/>
      <c r="S6" s="466"/>
      <c r="T6" s="467"/>
      <c r="U6" s="172"/>
      <c r="V6" s="466"/>
      <c r="W6" s="466"/>
      <c r="X6" s="46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2:45" ht="12" customHeight="1" x14ac:dyDescent="0.15">
      <c r="B7" s="343" t="s">
        <v>319</v>
      </c>
      <c r="C7" s="344"/>
      <c r="D7" s="345"/>
      <c r="E7" s="370" t="s">
        <v>274</v>
      </c>
      <c r="F7" s="370" t="s">
        <v>170</v>
      </c>
      <c r="G7" s="370" t="s">
        <v>275</v>
      </c>
      <c r="H7" s="370" t="s">
        <v>95</v>
      </c>
      <c r="I7" s="370" t="s">
        <v>274</v>
      </c>
      <c r="J7" s="370" t="s">
        <v>170</v>
      </c>
      <c r="K7" s="370" t="s">
        <v>275</v>
      </c>
      <c r="L7" s="370" t="s">
        <v>95</v>
      </c>
      <c r="M7" s="370" t="s">
        <v>274</v>
      </c>
      <c r="N7" s="370" t="s">
        <v>170</v>
      </c>
      <c r="O7" s="370" t="s">
        <v>275</v>
      </c>
      <c r="P7" s="370" t="s">
        <v>95</v>
      </c>
      <c r="Q7" s="370" t="s">
        <v>274</v>
      </c>
      <c r="R7" s="370" t="s">
        <v>170</v>
      </c>
      <c r="S7" s="370" t="s">
        <v>275</v>
      </c>
      <c r="T7" s="370" t="s">
        <v>95</v>
      </c>
      <c r="U7" s="370" t="s">
        <v>274</v>
      </c>
      <c r="V7" s="370" t="s">
        <v>170</v>
      </c>
      <c r="W7" s="370" t="s">
        <v>275</v>
      </c>
      <c r="X7" s="370" t="s">
        <v>95</v>
      </c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45" ht="12" customHeight="1" x14ac:dyDescent="0.15">
      <c r="B8" s="172"/>
      <c r="C8" s="173"/>
      <c r="D8" s="185"/>
      <c r="E8" s="371"/>
      <c r="F8" s="371"/>
      <c r="G8" s="371" t="s">
        <v>276</v>
      </c>
      <c r="H8" s="371"/>
      <c r="I8" s="371"/>
      <c r="J8" s="371"/>
      <c r="K8" s="371" t="s">
        <v>276</v>
      </c>
      <c r="L8" s="371"/>
      <c r="M8" s="371"/>
      <c r="N8" s="371"/>
      <c r="O8" s="371" t="s">
        <v>276</v>
      </c>
      <c r="P8" s="371"/>
      <c r="Q8" s="371"/>
      <c r="R8" s="371"/>
      <c r="S8" s="371" t="s">
        <v>276</v>
      </c>
      <c r="T8" s="371"/>
      <c r="U8" s="371"/>
      <c r="V8" s="371"/>
      <c r="W8" s="371" t="s">
        <v>276</v>
      </c>
      <c r="X8" s="371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45" ht="12" customHeight="1" x14ac:dyDescent="0.15">
      <c r="B9" s="346" t="s">
        <v>0</v>
      </c>
      <c r="C9" s="334">
        <v>21</v>
      </c>
      <c r="D9" s="178" t="s">
        <v>1</v>
      </c>
      <c r="E9" s="348">
        <v>578</v>
      </c>
      <c r="F9" s="348">
        <v>735</v>
      </c>
      <c r="G9" s="348">
        <v>650</v>
      </c>
      <c r="H9" s="348">
        <v>217226</v>
      </c>
      <c r="I9" s="348">
        <v>546</v>
      </c>
      <c r="J9" s="348">
        <v>735</v>
      </c>
      <c r="K9" s="348">
        <v>654</v>
      </c>
      <c r="L9" s="348">
        <v>1577725</v>
      </c>
      <c r="M9" s="348">
        <v>578</v>
      </c>
      <c r="N9" s="348">
        <v>777</v>
      </c>
      <c r="O9" s="348">
        <v>686</v>
      </c>
      <c r="P9" s="348">
        <v>716934</v>
      </c>
      <c r="Q9" s="348">
        <v>683</v>
      </c>
      <c r="R9" s="348">
        <v>966</v>
      </c>
      <c r="S9" s="348">
        <v>809</v>
      </c>
      <c r="T9" s="348">
        <v>310678</v>
      </c>
      <c r="U9" s="348">
        <v>557</v>
      </c>
      <c r="V9" s="348">
        <v>693</v>
      </c>
      <c r="W9" s="348">
        <v>638</v>
      </c>
      <c r="X9" s="348">
        <v>716355</v>
      </c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45" ht="12" customHeight="1" x14ac:dyDescent="0.15">
      <c r="B10" s="181"/>
      <c r="C10" s="334">
        <v>22</v>
      </c>
      <c r="D10" s="184"/>
      <c r="E10" s="348">
        <v>617</v>
      </c>
      <c r="F10" s="348">
        <v>725</v>
      </c>
      <c r="G10" s="348">
        <v>643</v>
      </c>
      <c r="H10" s="348">
        <v>252963</v>
      </c>
      <c r="I10" s="348">
        <v>599</v>
      </c>
      <c r="J10" s="348">
        <v>756</v>
      </c>
      <c r="K10" s="348">
        <v>643</v>
      </c>
      <c r="L10" s="348">
        <v>1698241</v>
      </c>
      <c r="M10" s="348">
        <v>608</v>
      </c>
      <c r="N10" s="348">
        <v>767</v>
      </c>
      <c r="O10" s="348">
        <v>689</v>
      </c>
      <c r="P10" s="348">
        <v>1134277</v>
      </c>
      <c r="Q10" s="348">
        <v>698</v>
      </c>
      <c r="R10" s="348">
        <v>998</v>
      </c>
      <c r="S10" s="348">
        <v>784</v>
      </c>
      <c r="T10" s="348">
        <v>382904</v>
      </c>
      <c r="U10" s="348">
        <v>557</v>
      </c>
      <c r="V10" s="348">
        <v>698</v>
      </c>
      <c r="W10" s="348">
        <v>630</v>
      </c>
      <c r="X10" s="350">
        <v>584062</v>
      </c>
      <c r="Z10" s="349"/>
      <c r="AA10" s="156"/>
      <c r="AB10" s="156"/>
      <c r="AC10" s="156"/>
      <c r="AD10" s="156"/>
      <c r="AE10" s="156"/>
    </row>
    <row r="11" spans="2:45" ht="12" customHeight="1" x14ac:dyDescent="0.15">
      <c r="B11" s="351"/>
      <c r="C11" s="311">
        <v>23</v>
      </c>
      <c r="D11" s="185"/>
      <c r="E11" s="186">
        <v>570</v>
      </c>
      <c r="F11" s="186">
        <v>690.5</v>
      </c>
      <c r="G11" s="186">
        <v>613.36372261486486</v>
      </c>
      <c r="H11" s="186">
        <v>319403.7</v>
      </c>
      <c r="I11" s="186">
        <v>550</v>
      </c>
      <c r="J11" s="186">
        <v>720</v>
      </c>
      <c r="K11" s="187">
        <v>606.53796834207037</v>
      </c>
      <c r="L11" s="186">
        <v>2013183.9</v>
      </c>
      <c r="M11" s="186">
        <v>580</v>
      </c>
      <c r="N11" s="186">
        <v>750</v>
      </c>
      <c r="O11" s="187">
        <v>650.36998092666477</v>
      </c>
      <c r="P11" s="186">
        <v>1490454.5999999996</v>
      </c>
      <c r="Q11" s="186">
        <v>650</v>
      </c>
      <c r="R11" s="186">
        <v>950</v>
      </c>
      <c r="S11" s="187">
        <v>700.28407590644429</v>
      </c>
      <c r="T11" s="186">
        <v>333918.6999999999</v>
      </c>
      <c r="U11" s="186">
        <v>540</v>
      </c>
      <c r="V11" s="186">
        <v>655</v>
      </c>
      <c r="W11" s="186">
        <v>600.60217827078782</v>
      </c>
      <c r="X11" s="187">
        <v>782112.90000000014</v>
      </c>
      <c r="Z11" s="294"/>
      <c r="AA11" s="177"/>
      <c r="AB11" s="177"/>
      <c r="AC11" s="177"/>
      <c r="AD11" s="177"/>
      <c r="AE11" s="156"/>
    </row>
    <row r="12" spans="2:45" ht="12" customHeight="1" x14ac:dyDescent="0.15">
      <c r="B12" s="181" t="s">
        <v>259</v>
      </c>
      <c r="C12" s="334">
        <v>8</v>
      </c>
      <c r="D12" s="184" t="s">
        <v>299</v>
      </c>
      <c r="E12" s="348">
        <v>609.63</v>
      </c>
      <c r="F12" s="348">
        <v>692.05500000000006</v>
      </c>
      <c r="G12" s="348">
        <v>646.4804416750161</v>
      </c>
      <c r="H12" s="348">
        <v>28631.5</v>
      </c>
      <c r="I12" s="348">
        <v>597.97500000000002</v>
      </c>
      <c r="J12" s="348">
        <v>703.5</v>
      </c>
      <c r="K12" s="348">
        <v>637.55633774352611</v>
      </c>
      <c r="L12" s="348">
        <v>168319.5</v>
      </c>
      <c r="M12" s="348">
        <v>630</v>
      </c>
      <c r="N12" s="348">
        <v>735</v>
      </c>
      <c r="O12" s="348">
        <v>675.5609518229154</v>
      </c>
      <c r="P12" s="348">
        <v>119513.5</v>
      </c>
      <c r="Q12" s="348">
        <v>693</v>
      </c>
      <c r="R12" s="348">
        <v>808.5</v>
      </c>
      <c r="S12" s="348">
        <v>731.57330548684399</v>
      </c>
      <c r="T12" s="348">
        <v>29300.7</v>
      </c>
      <c r="U12" s="348">
        <v>597.97500000000002</v>
      </c>
      <c r="V12" s="348">
        <v>665.07</v>
      </c>
      <c r="W12" s="348">
        <v>628.04100422853378</v>
      </c>
      <c r="X12" s="350">
        <v>81144.700000000012</v>
      </c>
      <c r="Z12" s="294"/>
      <c r="AA12" s="177"/>
      <c r="AB12" s="177"/>
      <c r="AC12" s="177"/>
      <c r="AD12" s="177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</row>
    <row r="13" spans="2:45" ht="12" customHeight="1" x14ac:dyDescent="0.15">
      <c r="B13" s="181"/>
      <c r="C13" s="334">
        <v>9</v>
      </c>
      <c r="D13" s="184"/>
      <c r="E13" s="348">
        <v>609</v>
      </c>
      <c r="F13" s="348">
        <v>693</v>
      </c>
      <c r="G13" s="348">
        <v>642.50208834800799</v>
      </c>
      <c r="H13" s="348">
        <v>29325.9</v>
      </c>
      <c r="I13" s="348">
        <v>609</v>
      </c>
      <c r="J13" s="348">
        <v>714</v>
      </c>
      <c r="K13" s="348">
        <v>635.54099569266941</v>
      </c>
      <c r="L13" s="348">
        <v>166403.5</v>
      </c>
      <c r="M13" s="348">
        <v>620.13</v>
      </c>
      <c r="N13" s="348">
        <v>735</v>
      </c>
      <c r="O13" s="348">
        <v>677.38751518647473</v>
      </c>
      <c r="P13" s="348">
        <v>132867.5</v>
      </c>
      <c r="Q13" s="348">
        <v>693</v>
      </c>
      <c r="R13" s="348">
        <v>808.5</v>
      </c>
      <c r="S13" s="348">
        <v>729.84639873933236</v>
      </c>
      <c r="T13" s="348">
        <v>24015.800000000003</v>
      </c>
      <c r="U13" s="348">
        <v>597.97500000000002</v>
      </c>
      <c r="V13" s="348">
        <v>661.5</v>
      </c>
      <c r="W13" s="348">
        <v>630.94233200051565</v>
      </c>
      <c r="X13" s="350">
        <v>69717.600000000006</v>
      </c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</row>
    <row r="14" spans="2:45" ht="12" customHeight="1" x14ac:dyDescent="0.15">
      <c r="B14" s="181"/>
      <c r="C14" s="334">
        <v>10</v>
      </c>
      <c r="D14" s="184"/>
      <c r="E14" s="348">
        <v>630</v>
      </c>
      <c r="F14" s="348">
        <v>710.11500000000001</v>
      </c>
      <c r="G14" s="350">
        <v>653.79247002483794</v>
      </c>
      <c r="H14" s="348">
        <v>28846.6</v>
      </c>
      <c r="I14" s="348">
        <v>603.75</v>
      </c>
      <c r="J14" s="348">
        <v>714</v>
      </c>
      <c r="K14" s="348">
        <v>636.69623851623498</v>
      </c>
      <c r="L14" s="348">
        <v>155513.70000000001</v>
      </c>
      <c r="M14" s="348">
        <v>630</v>
      </c>
      <c r="N14" s="348">
        <v>787.5</v>
      </c>
      <c r="O14" s="348">
        <v>684.96952159410841</v>
      </c>
      <c r="P14" s="348">
        <v>138537.60000000001</v>
      </c>
      <c r="Q14" s="348">
        <v>682.5</v>
      </c>
      <c r="R14" s="348">
        <v>834.75</v>
      </c>
      <c r="S14" s="348">
        <v>733.42425470664728</v>
      </c>
      <c r="T14" s="348">
        <v>33218.699999999997</v>
      </c>
      <c r="U14" s="348">
        <v>608.89499999999998</v>
      </c>
      <c r="V14" s="348">
        <v>687.75</v>
      </c>
      <c r="W14" s="348">
        <v>647.29988259359243</v>
      </c>
      <c r="X14" s="350">
        <v>71227.8</v>
      </c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</row>
    <row r="15" spans="2:45" ht="12" customHeight="1" x14ac:dyDescent="0.15">
      <c r="B15" s="181"/>
      <c r="C15" s="334">
        <v>11</v>
      </c>
      <c r="D15" s="184"/>
      <c r="E15" s="348">
        <v>613.83000000000004</v>
      </c>
      <c r="F15" s="348">
        <v>687.22500000000002</v>
      </c>
      <c r="G15" s="348">
        <v>641.10222856030055</v>
      </c>
      <c r="H15" s="348">
        <v>27090.400000000001</v>
      </c>
      <c r="I15" s="348">
        <v>577.5</v>
      </c>
      <c r="J15" s="348">
        <v>714</v>
      </c>
      <c r="K15" s="348">
        <v>624.81658879179554</v>
      </c>
      <c r="L15" s="348">
        <v>169684.5</v>
      </c>
      <c r="M15" s="348">
        <v>609</v>
      </c>
      <c r="N15" s="348">
        <v>735</v>
      </c>
      <c r="O15" s="348">
        <v>671.26202281718292</v>
      </c>
      <c r="P15" s="348">
        <v>116423.20000000001</v>
      </c>
      <c r="Q15" s="348">
        <v>682.5</v>
      </c>
      <c r="R15" s="348">
        <v>834.75</v>
      </c>
      <c r="S15" s="348">
        <v>735.08898490749755</v>
      </c>
      <c r="T15" s="348">
        <v>30497.8</v>
      </c>
      <c r="U15" s="348">
        <v>609</v>
      </c>
      <c r="V15" s="348">
        <v>675.04499999999996</v>
      </c>
      <c r="W15" s="348">
        <v>646.83586741531735</v>
      </c>
      <c r="X15" s="350">
        <v>48122.3</v>
      </c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</row>
    <row r="16" spans="2:45" ht="12" customHeight="1" x14ac:dyDescent="0.15">
      <c r="B16" s="181"/>
      <c r="C16" s="334">
        <v>12</v>
      </c>
      <c r="D16" s="184"/>
      <c r="E16" s="348">
        <v>598.5</v>
      </c>
      <c r="F16" s="348">
        <v>680.4</v>
      </c>
      <c r="G16" s="348">
        <v>640.54514245690359</v>
      </c>
      <c r="H16" s="348">
        <v>23545.3</v>
      </c>
      <c r="I16" s="348">
        <v>588</v>
      </c>
      <c r="J16" s="348">
        <v>714</v>
      </c>
      <c r="K16" s="348">
        <v>636.52320971591371</v>
      </c>
      <c r="L16" s="348">
        <v>161504.29999999999</v>
      </c>
      <c r="M16" s="348">
        <v>609</v>
      </c>
      <c r="N16" s="348">
        <v>735</v>
      </c>
      <c r="O16" s="348">
        <v>664.61007508939781</v>
      </c>
      <c r="P16" s="348">
        <v>128371.70000000001</v>
      </c>
      <c r="Q16" s="348">
        <v>693</v>
      </c>
      <c r="R16" s="348">
        <v>808.5</v>
      </c>
      <c r="S16" s="348">
        <v>727.32834081833516</v>
      </c>
      <c r="T16" s="348">
        <v>29072.899999999998</v>
      </c>
      <c r="U16" s="348">
        <v>609</v>
      </c>
      <c r="V16" s="348">
        <v>672</v>
      </c>
      <c r="W16" s="348">
        <v>644.77012991144795</v>
      </c>
      <c r="X16" s="350">
        <v>65247.299999999996</v>
      </c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</row>
    <row r="17" spans="2:45" ht="12" customHeight="1" x14ac:dyDescent="0.15">
      <c r="B17" s="181" t="s">
        <v>261</v>
      </c>
      <c r="C17" s="334">
        <v>1</v>
      </c>
      <c r="D17" s="184" t="s">
        <v>299</v>
      </c>
      <c r="E17" s="348">
        <v>619.5</v>
      </c>
      <c r="F17" s="348">
        <v>670.005</v>
      </c>
      <c r="G17" s="348">
        <v>643.22622978225445</v>
      </c>
      <c r="H17" s="348">
        <v>22688.799999999999</v>
      </c>
      <c r="I17" s="348">
        <v>588</v>
      </c>
      <c r="J17" s="348">
        <v>703.5</v>
      </c>
      <c r="K17" s="348">
        <v>627.21021445642248</v>
      </c>
      <c r="L17" s="348">
        <v>145229.30000000002</v>
      </c>
      <c r="M17" s="348">
        <v>619.5</v>
      </c>
      <c r="N17" s="348">
        <v>735</v>
      </c>
      <c r="O17" s="348">
        <v>686.85189626413012</v>
      </c>
      <c r="P17" s="348">
        <v>141856.70000000001</v>
      </c>
      <c r="Q17" s="348">
        <v>695.73</v>
      </c>
      <c r="R17" s="348">
        <v>808.5</v>
      </c>
      <c r="S17" s="348">
        <v>732.70286592133994</v>
      </c>
      <c r="T17" s="348">
        <v>23925.199999999997</v>
      </c>
      <c r="U17" s="348">
        <v>609</v>
      </c>
      <c r="V17" s="348">
        <v>672</v>
      </c>
      <c r="W17" s="348">
        <v>636.41126624649416</v>
      </c>
      <c r="X17" s="350">
        <v>71183.5</v>
      </c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</row>
    <row r="18" spans="2:45" ht="12" customHeight="1" x14ac:dyDescent="0.15">
      <c r="B18" s="181"/>
      <c r="C18" s="334">
        <v>2</v>
      </c>
      <c r="D18" s="184"/>
      <c r="E18" s="348">
        <v>630</v>
      </c>
      <c r="F18" s="348">
        <v>672.52499999999998</v>
      </c>
      <c r="G18" s="348">
        <v>646.13831295088221</v>
      </c>
      <c r="H18" s="348">
        <v>27710.1</v>
      </c>
      <c r="I18" s="348">
        <v>609</v>
      </c>
      <c r="J18" s="348">
        <v>688.59</v>
      </c>
      <c r="K18" s="348">
        <v>632.21378439552723</v>
      </c>
      <c r="L18" s="348">
        <v>159649.40000000002</v>
      </c>
      <c r="M18" s="348">
        <v>640.5</v>
      </c>
      <c r="N18" s="348">
        <v>735</v>
      </c>
      <c r="O18" s="348">
        <v>691.81716824103921</v>
      </c>
      <c r="P18" s="348">
        <v>113978.1</v>
      </c>
      <c r="Q18" s="348">
        <v>703.5</v>
      </c>
      <c r="R18" s="348">
        <v>819</v>
      </c>
      <c r="S18" s="348">
        <v>733.11760309738133</v>
      </c>
      <c r="T18" s="348">
        <v>34138.300000000003</v>
      </c>
      <c r="U18" s="348">
        <v>609</v>
      </c>
      <c r="V18" s="348">
        <v>672</v>
      </c>
      <c r="W18" s="348">
        <v>643.16415895061721</v>
      </c>
      <c r="X18" s="350">
        <v>58534.5</v>
      </c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</row>
    <row r="19" spans="2:45" ht="12" customHeight="1" x14ac:dyDescent="0.15">
      <c r="B19" s="181"/>
      <c r="C19" s="334">
        <v>3</v>
      </c>
      <c r="D19" s="184"/>
      <c r="E19" s="348">
        <v>612.04499999999996</v>
      </c>
      <c r="F19" s="348">
        <v>682.5</v>
      </c>
      <c r="G19" s="348">
        <v>644.11022743844148</v>
      </c>
      <c r="H19" s="348">
        <v>41666</v>
      </c>
      <c r="I19" s="348">
        <v>608.89499999999998</v>
      </c>
      <c r="J19" s="348">
        <v>703.5</v>
      </c>
      <c r="K19" s="348">
        <v>632.0439698917761</v>
      </c>
      <c r="L19" s="348">
        <v>179468.3</v>
      </c>
      <c r="M19" s="348">
        <v>630</v>
      </c>
      <c r="N19" s="348">
        <v>735</v>
      </c>
      <c r="O19" s="348">
        <v>673.55586229525068</v>
      </c>
      <c r="P19" s="348">
        <v>127812.90000000001</v>
      </c>
      <c r="Q19" s="348">
        <v>703.5</v>
      </c>
      <c r="R19" s="348">
        <v>834.75</v>
      </c>
      <c r="S19" s="348">
        <v>730.27550616254564</v>
      </c>
      <c r="T19" s="348">
        <v>39024.199999999997</v>
      </c>
      <c r="U19" s="348">
        <v>609</v>
      </c>
      <c r="V19" s="348">
        <v>651</v>
      </c>
      <c r="W19" s="348">
        <v>632.14264001058393</v>
      </c>
      <c r="X19" s="350">
        <v>65008.800000000003</v>
      </c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</row>
    <row r="20" spans="2:45" ht="12" customHeight="1" x14ac:dyDescent="0.15">
      <c r="B20" s="351"/>
      <c r="C20" s="311">
        <v>4</v>
      </c>
      <c r="D20" s="185"/>
      <c r="E20" s="352">
        <v>618.97500000000002</v>
      </c>
      <c r="F20" s="352">
        <v>682.5</v>
      </c>
      <c r="G20" s="352">
        <v>638.22378813308319</v>
      </c>
      <c r="H20" s="352">
        <v>52325.3</v>
      </c>
      <c r="I20" s="352">
        <v>608.89499999999998</v>
      </c>
      <c r="J20" s="352">
        <v>703.5</v>
      </c>
      <c r="K20" s="352">
        <v>631.19875353165992</v>
      </c>
      <c r="L20" s="352">
        <v>239719.1</v>
      </c>
      <c r="M20" s="352">
        <v>618.97500000000002</v>
      </c>
      <c r="N20" s="352">
        <v>735</v>
      </c>
      <c r="O20" s="352">
        <v>668.36104104739616</v>
      </c>
      <c r="P20" s="352">
        <v>210304.9</v>
      </c>
      <c r="Q20" s="352">
        <v>693</v>
      </c>
      <c r="R20" s="352">
        <v>840</v>
      </c>
      <c r="S20" s="352">
        <v>725.65837781430321</v>
      </c>
      <c r="T20" s="352">
        <v>52627.899999999994</v>
      </c>
      <c r="U20" s="352">
        <v>609</v>
      </c>
      <c r="V20" s="352">
        <v>735</v>
      </c>
      <c r="W20" s="352">
        <v>653.12595597373979</v>
      </c>
      <c r="X20" s="353">
        <v>65854.399999999994</v>
      </c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</row>
    <row r="21" spans="2:45" ht="12" customHeight="1" x14ac:dyDescent="0.15">
      <c r="B21" s="469"/>
      <c r="C21" s="470"/>
      <c r="D21" s="386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</row>
    <row r="22" spans="2:45" ht="12" customHeight="1" x14ac:dyDescent="0.15">
      <c r="B22" s="487"/>
      <c r="C22" s="488"/>
      <c r="D22" s="384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</row>
    <row r="23" spans="2:45" ht="12" customHeight="1" x14ac:dyDescent="0.15">
      <c r="B23" s="471">
        <v>41001</v>
      </c>
      <c r="C23" s="472"/>
      <c r="D23" s="390">
        <v>41012</v>
      </c>
      <c r="E23" s="348">
        <v>618.97500000000002</v>
      </c>
      <c r="F23" s="348">
        <v>682.5</v>
      </c>
      <c r="G23" s="348">
        <v>634.16625270500401</v>
      </c>
      <c r="H23" s="348">
        <v>25770.1</v>
      </c>
      <c r="I23" s="348">
        <v>608.89499999999998</v>
      </c>
      <c r="J23" s="348">
        <v>703.5</v>
      </c>
      <c r="K23" s="348">
        <v>632.16916844211983</v>
      </c>
      <c r="L23" s="348">
        <v>108951.5</v>
      </c>
      <c r="M23" s="348">
        <v>618.97500000000002</v>
      </c>
      <c r="N23" s="348">
        <v>735</v>
      </c>
      <c r="O23" s="348">
        <v>672.32880688161436</v>
      </c>
      <c r="P23" s="348">
        <v>120556.9</v>
      </c>
      <c r="Q23" s="348">
        <v>693</v>
      </c>
      <c r="R23" s="348">
        <v>840</v>
      </c>
      <c r="S23" s="348">
        <v>733.95748429314449</v>
      </c>
      <c r="T23" s="348">
        <v>24705.1</v>
      </c>
      <c r="U23" s="348">
        <v>609</v>
      </c>
      <c r="V23" s="348">
        <v>651</v>
      </c>
      <c r="W23" s="348">
        <v>632.23484014710243</v>
      </c>
      <c r="X23" s="348">
        <v>29409.5</v>
      </c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349"/>
      <c r="AP23" s="349"/>
      <c r="AQ23" s="349"/>
      <c r="AR23" s="349"/>
      <c r="AS23" s="349"/>
    </row>
    <row r="24" spans="2:45" ht="12" customHeight="1" x14ac:dyDescent="0.15">
      <c r="B24" s="471">
        <v>41015</v>
      </c>
      <c r="C24" s="472"/>
      <c r="D24" s="390">
        <v>41026</v>
      </c>
      <c r="E24" s="348">
        <v>619.5</v>
      </c>
      <c r="F24" s="348">
        <v>682.5</v>
      </c>
      <c r="G24" s="348">
        <v>641.88231448514478</v>
      </c>
      <c r="H24" s="348">
        <v>26555.200000000001</v>
      </c>
      <c r="I24" s="348">
        <v>619.5</v>
      </c>
      <c r="J24" s="348">
        <v>703.5</v>
      </c>
      <c r="K24" s="348">
        <v>630.16896752534899</v>
      </c>
      <c r="L24" s="348">
        <v>130767.6</v>
      </c>
      <c r="M24" s="348">
        <v>619.5</v>
      </c>
      <c r="N24" s="348">
        <v>735</v>
      </c>
      <c r="O24" s="348">
        <v>662.06277347554681</v>
      </c>
      <c r="P24" s="348">
        <v>89748</v>
      </c>
      <c r="Q24" s="348">
        <v>693</v>
      </c>
      <c r="R24" s="348">
        <v>840</v>
      </c>
      <c r="S24" s="348">
        <v>716.05235786626747</v>
      </c>
      <c r="T24" s="348">
        <v>27922.799999999999</v>
      </c>
      <c r="U24" s="348">
        <v>640.5</v>
      </c>
      <c r="V24" s="348">
        <v>735</v>
      </c>
      <c r="W24" s="348">
        <v>680.60531751496194</v>
      </c>
      <c r="X24" s="348">
        <v>36444.9</v>
      </c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</row>
    <row r="25" spans="2:45" ht="12" customHeight="1" x14ac:dyDescent="0.15">
      <c r="B25" s="473"/>
      <c r="C25" s="474"/>
      <c r="D25" s="395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3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</row>
    <row r="26" spans="2:45" ht="12" customHeight="1" x14ac:dyDescent="0.15">
      <c r="B26" s="180"/>
      <c r="C26" s="489" t="s">
        <v>255</v>
      </c>
      <c r="D26" s="490"/>
      <c r="E26" s="179" t="s">
        <v>357</v>
      </c>
      <c r="F26" s="335"/>
      <c r="G26" s="335"/>
      <c r="H26" s="491"/>
      <c r="I26" s="179" t="s">
        <v>358</v>
      </c>
      <c r="J26" s="335"/>
      <c r="K26" s="335"/>
      <c r="L26" s="491"/>
      <c r="M26" s="179" t="s">
        <v>359</v>
      </c>
      <c r="N26" s="335"/>
      <c r="O26" s="335"/>
      <c r="P26" s="491"/>
      <c r="Q26" s="179" t="s">
        <v>360</v>
      </c>
      <c r="R26" s="335"/>
      <c r="S26" s="335"/>
      <c r="T26" s="491"/>
      <c r="U26" s="179" t="s">
        <v>361</v>
      </c>
      <c r="V26" s="335"/>
      <c r="W26" s="335"/>
      <c r="X26" s="491"/>
      <c r="Z26" s="294"/>
      <c r="AA26" s="294"/>
      <c r="AB26" s="294"/>
      <c r="AC26" s="294"/>
      <c r="AD26" s="294"/>
      <c r="AE26" s="294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</row>
    <row r="27" spans="2:45" ht="12" customHeight="1" x14ac:dyDescent="0.15">
      <c r="B27" s="180"/>
      <c r="C27" s="172"/>
      <c r="D27" s="185"/>
      <c r="E27" s="172"/>
      <c r="F27" s="466"/>
      <c r="G27" s="466"/>
      <c r="H27" s="467"/>
      <c r="I27" s="172"/>
      <c r="J27" s="466"/>
      <c r="K27" s="466"/>
      <c r="L27" s="467"/>
      <c r="M27" s="172"/>
      <c r="N27" s="466"/>
      <c r="O27" s="466"/>
      <c r="P27" s="467"/>
      <c r="Q27" s="172"/>
      <c r="R27" s="466"/>
      <c r="S27" s="466"/>
      <c r="T27" s="467"/>
      <c r="U27" s="172"/>
      <c r="V27" s="466"/>
      <c r="W27" s="466"/>
      <c r="X27" s="467"/>
      <c r="Z27" s="177"/>
      <c r="AA27" s="177"/>
      <c r="AB27" s="177"/>
      <c r="AC27" s="177"/>
      <c r="AD27" s="177"/>
      <c r="AE27" s="177"/>
    </row>
    <row r="28" spans="2:45" ht="12" customHeight="1" x14ac:dyDescent="0.15">
      <c r="B28" s="343" t="s">
        <v>319</v>
      </c>
      <c r="C28" s="344"/>
      <c r="D28" s="345"/>
      <c r="E28" s="370" t="s">
        <v>274</v>
      </c>
      <c r="F28" s="370" t="s">
        <v>170</v>
      </c>
      <c r="G28" s="370" t="s">
        <v>275</v>
      </c>
      <c r="H28" s="370" t="s">
        <v>95</v>
      </c>
      <c r="I28" s="370" t="s">
        <v>274</v>
      </c>
      <c r="J28" s="370" t="s">
        <v>170</v>
      </c>
      <c r="K28" s="370" t="s">
        <v>275</v>
      </c>
      <c r="L28" s="370" t="s">
        <v>95</v>
      </c>
      <c r="M28" s="370" t="s">
        <v>274</v>
      </c>
      <c r="N28" s="370" t="s">
        <v>170</v>
      </c>
      <c r="O28" s="370" t="s">
        <v>275</v>
      </c>
      <c r="P28" s="370" t="s">
        <v>95</v>
      </c>
      <c r="Q28" s="370" t="s">
        <v>274</v>
      </c>
      <c r="R28" s="370" t="s">
        <v>170</v>
      </c>
      <c r="S28" s="370" t="s">
        <v>275</v>
      </c>
      <c r="T28" s="370" t="s">
        <v>95</v>
      </c>
      <c r="U28" s="370" t="s">
        <v>274</v>
      </c>
      <c r="V28" s="370" t="s">
        <v>170</v>
      </c>
      <c r="W28" s="370" t="s">
        <v>275</v>
      </c>
      <c r="X28" s="370" t="s">
        <v>95</v>
      </c>
      <c r="Z28" s="177"/>
      <c r="AA28" s="177"/>
      <c r="AB28" s="177"/>
      <c r="AC28" s="177"/>
      <c r="AD28" s="177"/>
      <c r="AE28" s="177"/>
    </row>
    <row r="29" spans="2:45" ht="12" customHeight="1" x14ac:dyDescent="0.15">
      <c r="B29" s="172"/>
      <c r="C29" s="173"/>
      <c r="D29" s="185"/>
      <c r="E29" s="371"/>
      <c r="F29" s="371"/>
      <c r="G29" s="371" t="s">
        <v>276</v>
      </c>
      <c r="H29" s="371"/>
      <c r="I29" s="371"/>
      <c r="J29" s="371"/>
      <c r="K29" s="371" t="s">
        <v>276</v>
      </c>
      <c r="L29" s="371"/>
      <c r="M29" s="371"/>
      <c r="N29" s="371"/>
      <c r="O29" s="371" t="s">
        <v>276</v>
      </c>
      <c r="P29" s="371"/>
      <c r="Q29" s="371"/>
      <c r="R29" s="371"/>
      <c r="S29" s="371" t="s">
        <v>276</v>
      </c>
      <c r="T29" s="371"/>
      <c r="U29" s="371"/>
      <c r="V29" s="371"/>
      <c r="W29" s="371" t="s">
        <v>276</v>
      </c>
      <c r="X29" s="371"/>
      <c r="Z29" s="177"/>
      <c r="AA29" s="177"/>
      <c r="AB29" s="177"/>
      <c r="AC29" s="177"/>
      <c r="AD29" s="177"/>
      <c r="AE29" s="177"/>
    </row>
    <row r="30" spans="2:45" ht="12" customHeight="1" x14ac:dyDescent="0.15">
      <c r="B30" s="346" t="s">
        <v>0</v>
      </c>
      <c r="C30" s="334">
        <v>21</v>
      </c>
      <c r="D30" s="178" t="s">
        <v>1</v>
      </c>
      <c r="E30" s="348">
        <v>588</v>
      </c>
      <c r="F30" s="348">
        <v>784</v>
      </c>
      <c r="G30" s="348">
        <v>671</v>
      </c>
      <c r="H30" s="348">
        <v>262405</v>
      </c>
      <c r="I30" s="348">
        <v>609</v>
      </c>
      <c r="J30" s="348">
        <v>819</v>
      </c>
      <c r="K30" s="348">
        <v>730</v>
      </c>
      <c r="L30" s="348">
        <v>895105</v>
      </c>
      <c r="M30" s="348">
        <v>820</v>
      </c>
      <c r="N30" s="348">
        <v>1050</v>
      </c>
      <c r="O30" s="348">
        <v>916</v>
      </c>
      <c r="P30" s="348">
        <v>244285</v>
      </c>
      <c r="Q30" s="348">
        <v>420</v>
      </c>
      <c r="R30" s="348">
        <v>662</v>
      </c>
      <c r="S30" s="348">
        <v>545</v>
      </c>
      <c r="T30" s="348">
        <v>453185</v>
      </c>
      <c r="U30" s="348">
        <v>474</v>
      </c>
      <c r="V30" s="348">
        <v>641</v>
      </c>
      <c r="W30" s="348">
        <v>570</v>
      </c>
      <c r="X30" s="348">
        <v>498908</v>
      </c>
      <c r="Z30" s="177"/>
      <c r="AA30" s="177"/>
      <c r="AB30" s="177"/>
      <c r="AC30" s="177"/>
      <c r="AD30" s="177"/>
      <c r="AE30" s="177"/>
    </row>
    <row r="31" spans="2:45" ht="12" customHeight="1" x14ac:dyDescent="0.15">
      <c r="B31" s="181"/>
      <c r="C31" s="334">
        <v>22</v>
      </c>
      <c r="D31" s="184"/>
      <c r="E31" s="348">
        <v>609</v>
      </c>
      <c r="F31" s="348">
        <v>773</v>
      </c>
      <c r="G31" s="348">
        <v>657</v>
      </c>
      <c r="H31" s="348">
        <v>290686</v>
      </c>
      <c r="I31" s="348">
        <v>630</v>
      </c>
      <c r="J31" s="348">
        <v>788</v>
      </c>
      <c r="K31" s="348">
        <v>719</v>
      </c>
      <c r="L31" s="348">
        <v>1396721</v>
      </c>
      <c r="M31" s="348">
        <v>840</v>
      </c>
      <c r="N31" s="348">
        <v>1050</v>
      </c>
      <c r="O31" s="348">
        <v>908</v>
      </c>
      <c r="P31" s="348">
        <v>176342</v>
      </c>
      <c r="Q31" s="348">
        <v>441</v>
      </c>
      <c r="R31" s="348">
        <v>620</v>
      </c>
      <c r="S31" s="348">
        <v>521</v>
      </c>
      <c r="T31" s="348">
        <v>538530</v>
      </c>
      <c r="U31" s="348">
        <v>507</v>
      </c>
      <c r="V31" s="348">
        <v>601</v>
      </c>
      <c r="W31" s="348">
        <v>561</v>
      </c>
      <c r="X31" s="350">
        <v>354746</v>
      </c>
      <c r="Z31" s="156"/>
      <c r="AA31" s="156"/>
      <c r="AB31" s="156"/>
      <c r="AC31" s="156"/>
      <c r="AD31" s="156"/>
      <c r="AE31" s="156"/>
    </row>
    <row r="32" spans="2:45" ht="12" customHeight="1" x14ac:dyDescent="0.15">
      <c r="B32" s="351"/>
      <c r="C32" s="311">
        <v>23</v>
      </c>
      <c r="D32" s="185"/>
      <c r="E32" s="186">
        <v>598.5</v>
      </c>
      <c r="F32" s="186">
        <v>725.02499999999998</v>
      </c>
      <c r="G32" s="186">
        <v>644.03190874560812</v>
      </c>
      <c r="H32" s="186">
        <v>361038.50000000006</v>
      </c>
      <c r="I32" s="186">
        <v>577.5</v>
      </c>
      <c r="J32" s="186">
        <v>756</v>
      </c>
      <c r="K32" s="186">
        <v>636.86486675917388</v>
      </c>
      <c r="L32" s="186">
        <v>1911631.9</v>
      </c>
      <c r="M32" s="186">
        <v>609</v>
      </c>
      <c r="N32" s="186">
        <v>787.5</v>
      </c>
      <c r="O32" s="186">
        <v>682.88847997299808</v>
      </c>
      <c r="P32" s="186">
        <v>200673.1</v>
      </c>
      <c r="Q32" s="186">
        <v>682.5</v>
      </c>
      <c r="R32" s="186">
        <v>997.5</v>
      </c>
      <c r="S32" s="186">
        <v>735.29827970176655</v>
      </c>
      <c r="T32" s="186">
        <v>495699.1</v>
      </c>
      <c r="U32" s="186">
        <v>567</v>
      </c>
      <c r="V32" s="186">
        <v>687.75</v>
      </c>
      <c r="W32" s="186">
        <v>630.6322871843272</v>
      </c>
      <c r="X32" s="187">
        <v>82064.899999999994</v>
      </c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</row>
    <row r="33" spans="2:45" ht="12" customHeight="1" x14ac:dyDescent="0.15">
      <c r="B33" s="181" t="s">
        <v>259</v>
      </c>
      <c r="C33" s="334">
        <v>8</v>
      </c>
      <c r="D33" s="184" t="s">
        <v>299</v>
      </c>
      <c r="E33" s="348">
        <v>598.5</v>
      </c>
      <c r="F33" s="348">
        <v>714</v>
      </c>
      <c r="G33" s="348">
        <v>656.65567853120615</v>
      </c>
      <c r="H33" s="348">
        <v>31428.6</v>
      </c>
      <c r="I33" s="348">
        <v>661.5</v>
      </c>
      <c r="J33" s="348">
        <v>787.5</v>
      </c>
      <c r="K33" s="348">
        <v>718.90574628258855</v>
      </c>
      <c r="L33" s="348">
        <v>151724.6</v>
      </c>
      <c r="M33" s="348">
        <v>785.29499999999996</v>
      </c>
      <c r="N33" s="348">
        <v>960.12</v>
      </c>
      <c r="O33" s="348">
        <v>891.24851543334216</v>
      </c>
      <c r="P33" s="348">
        <v>16477.2</v>
      </c>
      <c r="Q33" s="348">
        <v>493.5</v>
      </c>
      <c r="R33" s="348">
        <v>575.71500000000003</v>
      </c>
      <c r="S33" s="348">
        <v>539.81925911173084</v>
      </c>
      <c r="T33" s="348">
        <v>40223</v>
      </c>
      <c r="U33" s="348">
        <v>509.25</v>
      </c>
      <c r="V33" s="348">
        <v>600.6</v>
      </c>
      <c r="W33" s="348">
        <v>542.48550901120325</v>
      </c>
      <c r="X33" s="350">
        <v>8312.8000000000011</v>
      </c>
      <c r="Z33" s="294"/>
      <c r="AA33" s="177"/>
      <c r="AB33" s="177"/>
      <c r="AC33" s="177"/>
      <c r="AD33" s="177"/>
      <c r="AE33" s="349"/>
      <c r="AF33" s="349"/>
      <c r="AG33" s="349"/>
      <c r="AH33" s="349"/>
      <c r="AI33" s="349"/>
      <c r="AJ33" s="349"/>
      <c r="AK33" s="349"/>
      <c r="AL33" s="349"/>
      <c r="AM33" s="349"/>
      <c r="AN33" s="349"/>
      <c r="AO33" s="349"/>
      <c r="AP33" s="349"/>
      <c r="AQ33" s="349"/>
      <c r="AR33" s="349"/>
      <c r="AS33" s="349"/>
    </row>
    <row r="34" spans="2:45" ht="12" customHeight="1" x14ac:dyDescent="0.15">
      <c r="B34" s="181"/>
      <c r="C34" s="334">
        <v>9</v>
      </c>
      <c r="D34" s="184"/>
      <c r="E34" s="348">
        <v>609</v>
      </c>
      <c r="F34" s="348">
        <v>714</v>
      </c>
      <c r="G34" s="348">
        <v>652.69228323929121</v>
      </c>
      <c r="H34" s="348">
        <v>27186.799999999999</v>
      </c>
      <c r="I34" s="348">
        <v>661.5</v>
      </c>
      <c r="J34" s="348">
        <v>787.5</v>
      </c>
      <c r="K34" s="348">
        <v>718.86416075378031</v>
      </c>
      <c r="L34" s="348">
        <v>157752.5</v>
      </c>
      <c r="M34" s="348">
        <v>801.57</v>
      </c>
      <c r="N34" s="348">
        <v>961.38000000000011</v>
      </c>
      <c r="O34" s="348">
        <v>893.22235961343006</v>
      </c>
      <c r="P34" s="348">
        <v>16275.4</v>
      </c>
      <c r="Q34" s="348">
        <v>493.5</v>
      </c>
      <c r="R34" s="348">
        <v>580.23</v>
      </c>
      <c r="S34" s="348">
        <v>543.19654751938276</v>
      </c>
      <c r="T34" s="348">
        <v>32181.599999999999</v>
      </c>
      <c r="U34" s="348">
        <v>509.25</v>
      </c>
      <c r="V34" s="348">
        <v>600.6</v>
      </c>
      <c r="W34" s="348">
        <v>537.95383411580599</v>
      </c>
      <c r="X34" s="350">
        <v>3999.8999999999996</v>
      </c>
      <c r="Z34" s="294"/>
      <c r="AA34" s="177"/>
      <c r="AB34" s="177"/>
      <c r="AC34" s="177"/>
      <c r="AD34" s="177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</row>
    <row r="35" spans="2:45" ht="12" customHeight="1" x14ac:dyDescent="0.15">
      <c r="B35" s="181"/>
      <c r="C35" s="334">
        <v>10</v>
      </c>
      <c r="D35" s="184"/>
      <c r="E35" s="348">
        <v>619.5</v>
      </c>
      <c r="F35" s="348">
        <v>714</v>
      </c>
      <c r="G35" s="348">
        <v>655.43997544235276</v>
      </c>
      <c r="H35" s="348">
        <v>36012.1</v>
      </c>
      <c r="I35" s="348">
        <v>651</v>
      </c>
      <c r="J35" s="348">
        <v>819</v>
      </c>
      <c r="K35" s="348">
        <v>719.85183944467008</v>
      </c>
      <c r="L35" s="348">
        <v>163736.6</v>
      </c>
      <c r="M35" s="348">
        <v>766.5</v>
      </c>
      <c r="N35" s="348">
        <v>978.495</v>
      </c>
      <c r="O35" s="348">
        <v>899.81642836741253</v>
      </c>
      <c r="P35" s="348">
        <v>17092.599999999999</v>
      </c>
      <c r="Q35" s="348">
        <v>504</v>
      </c>
      <c r="R35" s="348">
        <v>598.5</v>
      </c>
      <c r="S35" s="348">
        <v>536.83380319901858</v>
      </c>
      <c r="T35" s="348">
        <v>37877.599999999999</v>
      </c>
      <c r="U35" s="348">
        <v>531.40500000000009</v>
      </c>
      <c r="V35" s="348">
        <v>682.5</v>
      </c>
      <c r="W35" s="348">
        <v>590.54519632935887</v>
      </c>
      <c r="X35" s="350">
        <v>5645.4</v>
      </c>
      <c r="Z35" s="349"/>
      <c r="AA35" s="349"/>
      <c r="AB35" s="349"/>
      <c r="AC35" s="349"/>
      <c r="AD35" s="349"/>
      <c r="AE35" s="349"/>
      <c r="AF35" s="349"/>
      <c r="AG35" s="349"/>
      <c r="AH35" s="349"/>
      <c r="AI35" s="349"/>
      <c r="AJ35" s="349"/>
      <c r="AK35" s="349"/>
      <c r="AL35" s="349"/>
      <c r="AM35" s="349"/>
      <c r="AN35" s="349"/>
      <c r="AO35" s="349"/>
      <c r="AP35" s="349"/>
      <c r="AQ35" s="349"/>
      <c r="AR35" s="349"/>
      <c r="AS35" s="349"/>
    </row>
    <row r="36" spans="2:45" ht="12" customHeight="1" x14ac:dyDescent="0.15">
      <c r="B36" s="181"/>
      <c r="C36" s="334">
        <v>11</v>
      </c>
      <c r="D36" s="184"/>
      <c r="E36" s="348">
        <v>630</v>
      </c>
      <c r="F36" s="348">
        <v>714</v>
      </c>
      <c r="G36" s="348">
        <v>653.78681481341368</v>
      </c>
      <c r="H36" s="348">
        <v>30509.599999999999</v>
      </c>
      <c r="I36" s="348">
        <v>640.5</v>
      </c>
      <c r="J36" s="348">
        <v>840</v>
      </c>
      <c r="K36" s="348">
        <v>716.53099147729893</v>
      </c>
      <c r="L36" s="348">
        <v>143976.6</v>
      </c>
      <c r="M36" s="348">
        <v>787.5</v>
      </c>
      <c r="N36" s="348">
        <v>960.01499999999999</v>
      </c>
      <c r="O36" s="348">
        <v>892.54818276776382</v>
      </c>
      <c r="P36" s="348">
        <v>13290.6</v>
      </c>
      <c r="Q36" s="348">
        <v>504</v>
      </c>
      <c r="R36" s="348">
        <v>546</v>
      </c>
      <c r="S36" s="348">
        <v>516.74504874897218</v>
      </c>
      <c r="T36" s="348">
        <v>54102.799999999996</v>
      </c>
      <c r="U36" s="348">
        <v>588</v>
      </c>
      <c r="V36" s="348">
        <v>619.5</v>
      </c>
      <c r="W36" s="348">
        <v>599.52239532619285</v>
      </c>
      <c r="X36" s="350">
        <v>10836.6</v>
      </c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/>
      <c r="AP36" s="349"/>
      <c r="AQ36" s="349"/>
      <c r="AR36" s="349"/>
      <c r="AS36" s="349"/>
    </row>
    <row r="37" spans="2:45" ht="12" customHeight="1" x14ac:dyDescent="0.15">
      <c r="B37" s="181"/>
      <c r="C37" s="334">
        <v>12</v>
      </c>
      <c r="D37" s="184"/>
      <c r="E37" s="348">
        <v>619.5</v>
      </c>
      <c r="F37" s="348">
        <v>714</v>
      </c>
      <c r="G37" s="348">
        <v>658.28424467626269</v>
      </c>
      <c r="H37" s="348">
        <v>30744.800000000003</v>
      </c>
      <c r="I37" s="348">
        <v>660.03000000000009</v>
      </c>
      <c r="J37" s="348">
        <v>819</v>
      </c>
      <c r="K37" s="348">
        <v>716.99356533819775</v>
      </c>
      <c r="L37" s="348">
        <v>147866.20000000001</v>
      </c>
      <c r="M37" s="348">
        <v>800.52</v>
      </c>
      <c r="N37" s="348">
        <v>959.91000000000008</v>
      </c>
      <c r="O37" s="348">
        <v>888.7033732378618</v>
      </c>
      <c r="P37" s="348">
        <v>14337.599999999999</v>
      </c>
      <c r="Q37" s="348">
        <v>504</v>
      </c>
      <c r="R37" s="348">
        <v>535.5</v>
      </c>
      <c r="S37" s="348">
        <v>512.8766143234518</v>
      </c>
      <c r="T37" s="348">
        <v>66595.600000000006</v>
      </c>
      <c r="U37" s="348">
        <v>504</v>
      </c>
      <c r="V37" s="348">
        <v>619.5</v>
      </c>
      <c r="W37" s="348">
        <v>553.553724137931</v>
      </c>
      <c r="X37" s="350">
        <v>3503.9</v>
      </c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49"/>
      <c r="AR37" s="349"/>
      <c r="AS37" s="349"/>
    </row>
    <row r="38" spans="2:45" ht="12" customHeight="1" x14ac:dyDescent="0.15">
      <c r="B38" s="181" t="s">
        <v>261</v>
      </c>
      <c r="C38" s="334">
        <v>1</v>
      </c>
      <c r="D38" s="184" t="s">
        <v>299</v>
      </c>
      <c r="E38" s="348">
        <v>619.5</v>
      </c>
      <c r="F38" s="348">
        <v>714</v>
      </c>
      <c r="G38" s="348">
        <v>661.95033142831051</v>
      </c>
      <c r="H38" s="348">
        <v>28452.300000000003</v>
      </c>
      <c r="I38" s="350">
        <v>661.5</v>
      </c>
      <c r="J38" s="348">
        <v>819</v>
      </c>
      <c r="K38" s="348">
        <v>718.29557439959046</v>
      </c>
      <c r="L38" s="348">
        <v>175967.5</v>
      </c>
      <c r="M38" s="348">
        <v>844.72500000000002</v>
      </c>
      <c r="N38" s="348">
        <v>977.02500000000009</v>
      </c>
      <c r="O38" s="350">
        <v>896.44762823422604</v>
      </c>
      <c r="P38" s="348">
        <v>13949.6</v>
      </c>
      <c r="Q38" s="348">
        <v>500.95500000000004</v>
      </c>
      <c r="R38" s="348">
        <v>546</v>
      </c>
      <c r="S38" s="348">
        <v>514.23202637676002</v>
      </c>
      <c r="T38" s="348">
        <v>18332.899999999998</v>
      </c>
      <c r="U38" s="348">
        <v>588</v>
      </c>
      <c r="V38" s="348">
        <v>619.5</v>
      </c>
      <c r="W38" s="348">
        <v>604.73074991630392</v>
      </c>
      <c r="X38" s="350">
        <v>4535.8</v>
      </c>
      <c r="Z38" s="349"/>
      <c r="AA38" s="349"/>
      <c r="AB38" s="349"/>
      <c r="AC38" s="349"/>
      <c r="AD38" s="349"/>
      <c r="AE38" s="349"/>
      <c r="AF38" s="349"/>
      <c r="AG38" s="349"/>
      <c r="AH38" s="349"/>
      <c r="AI38" s="349"/>
      <c r="AJ38" s="349"/>
      <c r="AK38" s="349"/>
      <c r="AL38" s="349"/>
      <c r="AM38" s="349"/>
      <c r="AN38" s="349"/>
      <c r="AO38" s="349"/>
      <c r="AP38" s="349"/>
      <c r="AQ38" s="349"/>
      <c r="AR38" s="349"/>
      <c r="AS38" s="349"/>
    </row>
    <row r="39" spans="2:45" ht="12" customHeight="1" x14ac:dyDescent="0.15">
      <c r="B39" s="181"/>
      <c r="C39" s="334">
        <v>2</v>
      </c>
      <c r="D39" s="184"/>
      <c r="E39" s="348">
        <v>630</v>
      </c>
      <c r="F39" s="348">
        <v>739.93500000000006</v>
      </c>
      <c r="G39" s="348">
        <v>666.0065768223709</v>
      </c>
      <c r="H39" s="348">
        <v>29328.400000000001</v>
      </c>
      <c r="I39" s="348">
        <v>660.03000000000009</v>
      </c>
      <c r="J39" s="348">
        <v>787.5</v>
      </c>
      <c r="K39" s="348">
        <v>718.34266241482203</v>
      </c>
      <c r="L39" s="348">
        <v>125748.5</v>
      </c>
      <c r="M39" s="348">
        <v>871.5</v>
      </c>
      <c r="N39" s="348">
        <v>971.14499999999998</v>
      </c>
      <c r="O39" s="348">
        <v>903.59112134166423</v>
      </c>
      <c r="P39" s="348">
        <v>10381</v>
      </c>
      <c r="Q39" s="348">
        <v>491.61</v>
      </c>
      <c r="R39" s="348">
        <v>546</v>
      </c>
      <c r="S39" s="348">
        <v>507.2492135616917</v>
      </c>
      <c r="T39" s="348">
        <v>23132.2</v>
      </c>
      <c r="U39" s="348">
        <v>588</v>
      </c>
      <c r="V39" s="348">
        <v>619.5</v>
      </c>
      <c r="W39" s="348">
        <v>597.93671199011135</v>
      </c>
      <c r="X39" s="350">
        <v>3769</v>
      </c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49"/>
      <c r="AR39" s="349"/>
      <c r="AS39" s="349"/>
    </row>
    <row r="40" spans="2:45" ht="12" customHeight="1" x14ac:dyDescent="0.15">
      <c r="B40" s="181"/>
      <c r="C40" s="334">
        <v>3</v>
      </c>
      <c r="D40" s="184"/>
      <c r="E40" s="348">
        <v>630</v>
      </c>
      <c r="F40" s="348">
        <v>735</v>
      </c>
      <c r="G40" s="348">
        <v>658.93845404352055</v>
      </c>
      <c r="H40" s="348">
        <v>35837.600000000006</v>
      </c>
      <c r="I40" s="348">
        <v>662.86500000000001</v>
      </c>
      <c r="J40" s="348">
        <v>819</v>
      </c>
      <c r="K40" s="348">
        <v>718.94182344015132</v>
      </c>
      <c r="L40" s="348">
        <v>104907.8</v>
      </c>
      <c r="M40" s="348">
        <v>844.72500000000002</v>
      </c>
      <c r="N40" s="348">
        <v>997.5</v>
      </c>
      <c r="O40" s="348">
        <v>911.50159216166514</v>
      </c>
      <c r="P40" s="348">
        <v>9854</v>
      </c>
      <c r="Q40" s="348">
        <v>451.39499999999998</v>
      </c>
      <c r="R40" s="348">
        <v>542.22</v>
      </c>
      <c r="S40" s="348">
        <v>483.97098519090912</v>
      </c>
      <c r="T40" s="348">
        <v>35336.9</v>
      </c>
      <c r="U40" s="348">
        <v>493.5</v>
      </c>
      <c r="V40" s="348">
        <v>619.5</v>
      </c>
      <c r="W40" s="348">
        <v>543.69128658951661</v>
      </c>
      <c r="X40" s="350">
        <v>6632</v>
      </c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49"/>
      <c r="AP40" s="349"/>
      <c r="AQ40" s="349"/>
      <c r="AR40" s="349"/>
      <c r="AS40" s="349"/>
    </row>
    <row r="41" spans="2:45" ht="12" customHeight="1" x14ac:dyDescent="0.15">
      <c r="B41" s="351"/>
      <c r="C41" s="311">
        <v>4</v>
      </c>
      <c r="D41" s="185"/>
      <c r="E41" s="352">
        <v>640.5</v>
      </c>
      <c r="F41" s="352">
        <v>714</v>
      </c>
      <c r="G41" s="352">
        <v>662.11900277412769</v>
      </c>
      <c r="H41" s="352">
        <v>66276.600000000006</v>
      </c>
      <c r="I41" s="352">
        <v>650.89499999999998</v>
      </c>
      <c r="J41" s="352">
        <v>819</v>
      </c>
      <c r="K41" s="352">
        <v>713.56684894477507</v>
      </c>
      <c r="L41" s="352">
        <v>282626.09999999998</v>
      </c>
      <c r="M41" s="352">
        <v>808.5</v>
      </c>
      <c r="N41" s="352">
        <v>1008</v>
      </c>
      <c r="O41" s="352">
        <v>898.33652743611265</v>
      </c>
      <c r="P41" s="352">
        <v>26572.799999999999</v>
      </c>
      <c r="Q41" s="352">
        <v>451.5</v>
      </c>
      <c r="R41" s="352">
        <v>631.89</v>
      </c>
      <c r="S41" s="352">
        <v>528.64392440385598</v>
      </c>
      <c r="T41" s="352">
        <v>45281.899999999994</v>
      </c>
      <c r="U41" s="352">
        <v>504.84000000000003</v>
      </c>
      <c r="V41" s="352">
        <v>735</v>
      </c>
      <c r="W41" s="352">
        <v>549.63353681800845</v>
      </c>
      <c r="X41" s="353">
        <v>25070.9</v>
      </c>
      <c r="Z41" s="349"/>
      <c r="AA41" s="349"/>
      <c r="AB41" s="349"/>
      <c r="AC41" s="349"/>
      <c r="AD41" s="349"/>
      <c r="AE41" s="349"/>
      <c r="AF41" s="349"/>
      <c r="AG41" s="349"/>
      <c r="AH41" s="349"/>
      <c r="AI41" s="349"/>
      <c r="AJ41" s="349"/>
      <c r="AK41" s="349"/>
      <c r="AL41" s="349"/>
      <c r="AM41" s="349"/>
      <c r="AN41" s="349"/>
      <c r="AO41" s="349"/>
      <c r="AP41" s="349"/>
      <c r="AQ41" s="349"/>
      <c r="AR41" s="349"/>
      <c r="AS41" s="349"/>
    </row>
    <row r="42" spans="2:45" ht="12" customHeight="1" x14ac:dyDescent="0.15">
      <c r="B42" s="469"/>
      <c r="C42" s="470"/>
      <c r="D42" s="386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Z42" s="349"/>
      <c r="AA42" s="349"/>
      <c r="AB42" s="349"/>
      <c r="AC42" s="349"/>
      <c r="AD42" s="349"/>
      <c r="AE42" s="349"/>
      <c r="AF42" s="349"/>
      <c r="AG42" s="349"/>
      <c r="AH42" s="349"/>
      <c r="AI42" s="349"/>
      <c r="AJ42" s="349"/>
      <c r="AK42" s="349"/>
      <c r="AL42" s="349"/>
      <c r="AM42" s="349"/>
      <c r="AN42" s="349"/>
      <c r="AO42" s="349"/>
      <c r="AP42" s="349"/>
      <c r="AQ42" s="349"/>
      <c r="AR42" s="349"/>
      <c r="AS42" s="349"/>
    </row>
    <row r="43" spans="2:45" ht="12" customHeight="1" x14ac:dyDescent="0.15">
      <c r="B43" s="487"/>
      <c r="C43" s="488"/>
      <c r="D43" s="384"/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349"/>
      <c r="AO43" s="349"/>
      <c r="AP43" s="349"/>
      <c r="AQ43" s="349"/>
      <c r="AR43" s="349"/>
      <c r="AS43" s="349"/>
    </row>
    <row r="44" spans="2:45" ht="12" customHeight="1" x14ac:dyDescent="0.15">
      <c r="B44" s="471">
        <v>41001</v>
      </c>
      <c r="C44" s="472"/>
      <c r="D44" s="390">
        <v>41012</v>
      </c>
      <c r="E44" s="348">
        <v>640.5</v>
      </c>
      <c r="F44" s="348">
        <v>682.5</v>
      </c>
      <c r="G44" s="348">
        <v>657.42421368737155</v>
      </c>
      <c r="H44" s="348">
        <v>30112.2</v>
      </c>
      <c r="I44" s="348">
        <v>651</v>
      </c>
      <c r="J44" s="348">
        <v>819</v>
      </c>
      <c r="K44" s="348">
        <v>713.99079931382528</v>
      </c>
      <c r="L44" s="348">
        <v>189537</v>
      </c>
      <c r="M44" s="348">
        <v>819</v>
      </c>
      <c r="N44" s="348">
        <v>1008</v>
      </c>
      <c r="O44" s="348">
        <v>909.57332714365396</v>
      </c>
      <c r="P44" s="348">
        <v>17663</v>
      </c>
      <c r="Q44" s="348">
        <v>451.5</v>
      </c>
      <c r="R44" s="348">
        <v>546</v>
      </c>
      <c r="S44" s="348">
        <v>488.42353544147386</v>
      </c>
      <c r="T44" s="348">
        <v>27096.799999999999</v>
      </c>
      <c r="U44" s="348">
        <v>504.84000000000003</v>
      </c>
      <c r="V44" s="348">
        <v>586.6350000000001</v>
      </c>
      <c r="W44" s="348">
        <v>541.51314217443269</v>
      </c>
      <c r="X44" s="348">
        <v>13205.4</v>
      </c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  <c r="AM44" s="349"/>
      <c r="AN44" s="349"/>
      <c r="AO44" s="349"/>
      <c r="AP44" s="349"/>
      <c r="AQ44" s="349"/>
      <c r="AR44" s="349"/>
      <c r="AS44" s="349"/>
    </row>
    <row r="45" spans="2:45" ht="12" customHeight="1" x14ac:dyDescent="0.15">
      <c r="B45" s="471">
        <v>41015</v>
      </c>
      <c r="C45" s="472"/>
      <c r="D45" s="390">
        <v>41026</v>
      </c>
      <c r="E45" s="348">
        <v>650.89499999999998</v>
      </c>
      <c r="F45" s="348">
        <v>714</v>
      </c>
      <c r="G45" s="348">
        <v>670.71069377298465</v>
      </c>
      <c r="H45" s="348">
        <v>36164.400000000001</v>
      </c>
      <c r="I45" s="348">
        <v>650.89499999999998</v>
      </c>
      <c r="J45" s="348">
        <v>819</v>
      </c>
      <c r="K45" s="348">
        <v>712.64013918578291</v>
      </c>
      <c r="L45" s="348">
        <v>93089.1</v>
      </c>
      <c r="M45" s="348">
        <v>808.5</v>
      </c>
      <c r="N45" s="348">
        <v>1008</v>
      </c>
      <c r="O45" s="348">
        <v>880.40326641402453</v>
      </c>
      <c r="P45" s="348">
        <v>8909.7999999999993</v>
      </c>
      <c r="Q45" s="348">
        <v>472.5</v>
      </c>
      <c r="R45" s="348">
        <v>631.89</v>
      </c>
      <c r="S45" s="348">
        <v>589.53022702151179</v>
      </c>
      <c r="T45" s="348">
        <v>18185.099999999999</v>
      </c>
      <c r="U45" s="348">
        <v>735</v>
      </c>
      <c r="V45" s="348">
        <v>735</v>
      </c>
      <c r="W45" s="348">
        <v>735</v>
      </c>
      <c r="X45" s="348">
        <v>11865.5</v>
      </c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</row>
    <row r="46" spans="2:45" ht="12.75" customHeight="1" x14ac:dyDescent="0.15">
      <c r="B46" s="473"/>
      <c r="C46" s="474"/>
      <c r="D46" s="395"/>
      <c r="E46" s="352"/>
      <c r="F46" s="352"/>
      <c r="G46" s="352"/>
      <c r="H46" s="188"/>
      <c r="I46" s="352"/>
      <c r="J46" s="352"/>
      <c r="K46" s="352"/>
      <c r="L46" s="188"/>
      <c r="M46" s="352"/>
      <c r="N46" s="352"/>
      <c r="O46" s="352"/>
      <c r="P46" s="188"/>
      <c r="Q46" s="352"/>
      <c r="R46" s="352"/>
      <c r="S46" s="352"/>
      <c r="T46" s="188"/>
      <c r="U46" s="352"/>
      <c r="V46" s="352"/>
      <c r="W46" s="352"/>
      <c r="X46" s="352"/>
    </row>
    <row r="47" spans="2:45" ht="6" customHeight="1" x14ac:dyDescent="0.15">
      <c r="B47" s="200"/>
    </row>
    <row r="48" spans="2:45" ht="4.5" customHeight="1" x14ac:dyDescent="0.15">
      <c r="B48" s="241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</row>
    <row r="49" spans="2:26" ht="12.75" customHeight="1" x14ac:dyDescent="0.15">
      <c r="B49" s="200" t="s">
        <v>105</v>
      </c>
      <c r="C49" s="157" t="s">
        <v>246</v>
      </c>
      <c r="X49" s="349"/>
      <c r="Y49" s="156"/>
      <c r="Z49" s="156"/>
    </row>
    <row r="50" spans="2:26" x14ac:dyDescent="0.15">
      <c r="B50" s="241" t="s">
        <v>107</v>
      </c>
      <c r="C50" s="157" t="s">
        <v>362</v>
      </c>
      <c r="X50" s="349"/>
      <c r="Y50" s="156"/>
      <c r="Z50" s="156"/>
    </row>
    <row r="51" spans="2:26" x14ac:dyDescent="0.15">
      <c r="B51" s="241" t="s">
        <v>195</v>
      </c>
      <c r="C51" s="157" t="s">
        <v>108</v>
      </c>
      <c r="X51" s="349"/>
      <c r="Y51" s="156"/>
      <c r="Z51" s="156"/>
    </row>
    <row r="52" spans="2:26" x14ac:dyDescent="0.15">
      <c r="B52" s="241"/>
      <c r="X52" s="349"/>
      <c r="Y52" s="156"/>
      <c r="Z52" s="156"/>
    </row>
    <row r="53" spans="2:26" x14ac:dyDescent="0.15">
      <c r="K53" s="156"/>
      <c r="L53" s="156"/>
      <c r="M53" s="156"/>
      <c r="N53" s="156"/>
      <c r="O53" s="156"/>
      <c r="X53" s="349"/>
      <c r="Y53" s="156"/>
      <c r="Z53" s="156"/>
    </row>
    <row r="54" spans="2:26" x14ac:dyDescent="0.15"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349"/>
      <c r="Y54" s="156"/>
      <c r="Z54" s="156"/>
    </row>
    <row r="55" spans="2:26" ht="13.5" x14ac:dyDescent="0.15">
      <c r="K55" s="156"/>
      <c r="L55" s="505"/>
      <c r="M55" s="506"/>
      <c r="N55" s="505"/>
      <c r="O55" s="156"/>
      <c r="X55" s="349"/>
      <c r="Y55" s="156"/>
      <c r="Z55" s="156"/>
    </row>
    <row r="56" spans="2:26" ht="13.5" x14ac:dyDescent="0.15">
      <c r="K56" s="156"/>
      <c r="L56" s="505"/>
      <c r="M56" s="506"/>
      <c r="N56" s="505"/>
      <c r="O56" s="156"/>
      <c r="X56" s="349"/>
      <c r="Y56" s="156"/>
      <c r="Z56" s="156"/>
    </row>
    <row r="57" spans="2:26" x14ac:dyDescent="0.15"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349"/>
      <c r="Y57" s="156"/>
      <c r="Z57" s="156"/>
    </row>
    <row r="58" spans="2:26" x14ac:dyDescent="0.15">
      <c r="K58" s="156"/>
      <c r="L58" s="156"/>
      <c r="M58" s="156"/>
      <c r="N58" s="156"/>
      <c r="O58" s="156"/>
      <c r="X58" s="349"/>
      <c r="Y58" s="156"/>
      <c r="Z58" s="156"/>
    </row>
    <row r="59" spans="2:26" x14ac:dyDescent="0.15">
      <c r="X59" s="349"/>
      <c r="Y59" s="156"/>
      <c r="Z59" s="156"/>
    </row>
    <row r="60" spans="2:26" x14ac:dyDescent="0.15">
      <c r="X60" s="349"/>
      <c r="Y60" s="156"/>
      <c r="Z60" s="156"/>
    </row>
    <row r="61" spans="2:26" x14ac:dyDescent="0.15">
      <c r="X61" s="349"/>
      <c r="Y61" s="156"/>
      <c r="Z61" s="156"/>
    </row>
    <row r="62" spans="2:26" x14ac:dyDescent="0.15">
      <c r="X62" s="349"/>
      <c r="Y62" s="156"/>
      <c r="Z62" s="156"/>
    </row>
    <row r="63" spans="2:26" x14ac:dyDescent="0.15">
      <c r="X63" s="156"/>
      <c r="Y63" s="156"/>
      <c r="Z63" s="156"/>
    </row>
  </sheetData>
  <phoneticPr fontId="6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6.625" style="157" customWidth="1"/>
    <col min="3" max="3" width="2.875" style="157" customWidth="1"/>
    <col min="4" max="4" width="7.1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16384" width="7.5" style="157"/>
  </cols>
  <sheetData>
    <row r="1" spans="2:38" ht="15" customHeight="1" x14ac:dyDescent="0.15">
      <c r="B1" s="364"/>
      <c r="C1" s="364"/>
      <c r="D1" s="364"/>
    </row>
    <row r="2" spans="2:38" ht="12.75" customHeight="1" x14ac:dyDescent="0.15">
      <c r="B2" s="157" t="s">
        <v>363</v>
      </c>
      <c r="C2" s="333"/>
      <c r="D2" s="333"/>
    </row>
    <row r="3" spans="2:38" ht="12.75" customHeight="1" x14ac:dyDescent="0.15">
      <c r="B3" s="333"/>
      <c r="C3" s="333"/>
      <c r="D3" s="333"/>
      <c r="T3" s="158" t="s">
        <v>84</v>
      </c>
      <c r="V3" s="156"/>
      <c r="W3" s="156"/>
    </row>
    <row r="4" spans="2:38" ht="3.75" customHeight="1" x14ac:dyDescent="0.15"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V4" s="156"/>
      <c r="W4" s="156"/>
    </row>
    <row r="5" spans="2:38" ht="12" customHeight="1" x14ac:dyDescent="0.15">
      <c r="B5" s="313"/>
      <c r="C5" s="462" t="s">
        <v>255</v>
      </c>
      <c r="D5" s="463"/>
      <c r="E5" s="159" t="s">
        <v>364</v>
      </c>
      <c r="F5" s="464"/>
      <c r="G5" s="464"/>
      <c r="H5" s="465"/>
      <c r="I5" s="159" t="s">
        <v>365</v>
      </c>
      <c r="J5" s="464"/>
      <c r="K5" s="464"/>
      <c r="L5" s="465"/>
      <c r="M5" s="159" t="s">
        <v>366</v>
      </c>
      <c r="N5" s="464"/>
      <c r="O5" s="464"/>
      <c r="P5" s="465"/>
      <c r="Q5" s="159" t="s">
        <v>367</v>
      </c>
      <c r="R5" s="464"/>
      <c r="S5" s="464"/>
      <c r="T5" s="465"/>
      <c r="V5" s="294"/>
      <c r="W5" s="294"/>
      <c r="X5" s="294"/>
      <c r="Y5" s="294"/>
      <c r="Z5" s="294"/>
    </row>
    <row r="6" spans="2:38" ht="12" customHeight="1" x14ac:dyDescent="0.15">
      <c r="B6" s="180"/>
      <c r="C6" s="172"/>
      <c r="D6" s="185"/>
      <c r="E6" s="172"/>
      <c r="F6" s="466"/>
      <c r="G6" s="466"/>
      <c r="H6" s="467"/>
      <c r="I6" s="172"/>
      <c r="J6" s="466"/>
      <c r="K6" s="466"/>
      <c r="L6" s="467"/>
      <c r="M6" s="172"/>
      <c r="N6" s="466"/>
      <c r="O6" s="466"/>
      <c r="P6" s="467"/>
      <c r="Q6" s="172"/>
      <c r="R6" s="466"/>
      <c r="S6" s="466"/>
      <c r="T6" s="467"/>
      <c r="V6" s="177"/>
      <c r="W6" s="177"/>
      <c r="X6" s="177"/>
      <c r="Y6" s="177"/>
      <c r="Z6" s="177"/>
    </row>
    <row r="7" spans="2:38" ht="12" customHeight="1" x14ac:dyDescent="0.15">
      <c r="B7" s="343" t="s">
        <v>319</v>
      </c>
      <c r="C7" s="344"/>
      <c r="D7" s="345"/>
      <c r="E7" s="370" t="s">
        <v>274</v>
      </c>
      <c r="F7" s="370" t="s">
        <v>170</v>
      </c>
      <c r="G7" s="370" t="s">
        <v>275</v>
      </c>
      <c r="H7" s="370" t="s">
        <v>95</v>
      </c>
      <c r="I7" s="370" t="s">
        <v>274</v>
      </c>
      <c r="J7" s="370" t="s">
        <v>170</v>
      </c>
      <c r="K7" s="370" t="s">
        <v>275</v>
      </c>
      <c r="L7" s="370" t="s">
        <v>95</v>
      </c>
      <c r="M7" s="370" t="s">
        <v>274</v>
      </c>
      <c r="N7" s="370" t="s">
        <v>170</v>
      </c>
      <c r="O7" s="370" t="s">
        <v>275</v>
      </c>
      <c r="P7" s="370" t="s">
        <v>95</v>
      </c>
      <c r="Q7" s="370" t="s">
        <v>274</v>
      </c>
      <c r="R7" s="370" t="s">
        <v>170</v>
      </c>
      <c r="S7" s="370" t="s">
        <v>275</v>
      </c>
      <c r="T7" s="370" t="s">
        <v>95</v>
      </c>
      <c r="V7" s="177"/>
      <c r="W7" s="177"/>
      <c r="X7" s="177"/>
      <c r="Y7" s="177"/>
      <c r="Z7" s="177"/>
    </row>
    <row r="8" spans="2:38" ht="12" customHeight="1" x14ac:dyDescent="0.15">
      <c r="B8" s="172"/>
      <c r="C8" s="173"/>
      <c r="D8" s="185"/>
      <c r="E8" s="371"/>
      <c r="F8" s="371"/>
      <c r="G8" s="371" t="s">
        <v>276</v>
      </c>
      <c r="H8" s="371"/>
      <c r="I8" s="371"/>
      <c r="J8" s="371"/>
      <c r="K8" s="371" t="s">
        <v>276</v>
      </c>
      <c r="L8" s="371"/>
      <c r="M8" s="371"/>
      <c r="N8" s="371"/>
      <c r="O8" s="371" t="s">
        <v>276</v>
      </c>
      <c r="P8" s="371"/>
      <c r="Q8" s="371"/>
      <c r="R8" s="371"/>
      <c r="S8" s="371" t="s">
        <v>276</v>
      </c>
      <c r="T8" s="371"/>
      <c r="V8" s="177"/>
      <c r="W8" s="177"/>
      <c r="X8" s="177"/>
      <c r="Y8" s="177"/>
      <c r="Z8" s="177"/>
    </row>
    <row r="9" spans="2:38" ht="12" customHeight="1" x14ac:dyDescent="0.15">
      <c r="B9" s="346" t="s">
        <v>0</v>
      </c>
      <c r="C9" s="334">
        <v>21</v>
      </c>
      <c r="D9" s="178" t="s">
        <v>1</v>
      </c>
      <c r="E9" s="348">
        <v>695</v>
      </c>
      <c r="F9" s="348">
        <v>817</v>
      </c>
      <c r="G9" s="348">
        <v>767</v>
      </c>
      <c r="H9" s="348">
        <v>32890</v>
      </c>
      <c r="I9" s="348">
        <v>462</v>
      </c>
      <c r="J9" s="348">
        <v>662</v>
      </c>
      <c r="K9" s="348">
        <v>559</v>
      </c>
      <c r="L9" s="348">
        <v>290202</v>
      </c>
      <c r="M9" s="348">
        <v>546</v>
      </c>
      <c r="N9" s="348">
        <v>683</v>
      </c>
      <c r="O9" s="348">
        <v>594</v>
      </c>
      <c r="P9" s="348">
        <v>403917</v>
      </c>
      <c r="Q9" s="348">
        <v>680</v>
      </c>
      <c r="R9" s="348">
        <v>893</v>
      </c>
      <c r="S9" s="348">
        <v>790</v>
      </c>
      <c r="T9" s="348">
        <v>18540</v>
      </c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</row>
    <row r="10" spans="2:38" ht="12" customHeight="1" x14ac:dyDescent="0.15">
      <c r="B10" s="181"/>
      <c r="C10" s="334">
        <v>22</v>
      </c>
      <c r="D10" s="184"/>
      <c r="E10" s="348">
        <v>705</v>
      </c>
      <c r="F10" s="348">
        <v>893</v>
      </c>
      <c r="G10" s="348">
        <v>784</v>
      </c>
      <c r="H10" s="348">
        <v>10642</v>
      </c>
      <c r="I10" s="348">
        <v>494</v>
      </c>
      <c r="J10" s="348">
        <v>662</v>
      </c>
      <c r="K10" s="348">
        <v>557</v>
      </c>
      <c r="L10" s="348">
        <v>251727</v>
      </c>
      <c r="M10" s="348">
        <v>525</v>
      </c>
      <c r="N10" s="348">
        <v>704</v>
      </c>
      <c r="O10" s="348">
        <v>567</v>
      </c>
      <c r="P10" s="348">
        <v>380763</v>
      </c>
      <c r="Q10" s="348">
        <v>704</v>
      </c>
      <c r="R10" s="348">
        <v>814</v>
      </c>
      <c r="S10" s="348">
        <v>800</v>
      </c>
      <c r="T10" s="350">
        <v>11545</v>
      </c>
      <c r="V10" s="349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</row>
    <row r="11" spans="2:38" ht="12" customHeight="1" x14ac:dyDescent="0.15">
      <c r="B11" s="351"/>
      <c r="C11" s="311">
        <v>23</v>
      </c>
      <c r="D11" s="185"/>
      <c r="E11" s="186">
        <v>653.41499999999996</v>
      </c>
      <c r="F11" s="186">
        <v>871.5</v>
      </c>
      <c r="G11" s="187">
        <v>742.1296182912323</v>
      </c>
      <c r="H11" s="186">
        <v>14574.500000000002</v>
      </c>
      <c r="I11" s="186">
        <v>482.79</v>
      </c>
      <c r="J11" s="186">
        <v>619.91999999999996</v>
      </c>
      <c r="K11" s="186">
        <v>525.85754393484785</v>
      </c>
      <c r="L11" s="186">
        <v>222879.19999999998</v>
      </c>
      <c r="M11" s="186">
        <v>504</v>
      </c>
      <c r="N11" s="186">
        <v>703.5</v>
      </c>
      <c r="O11" s="186">
        <v>533.44628197055113</v>
      </c>
      <c r="P11" s="186">
        <v>313867.3</v>
      </c>
      <c r="Q11" s="186">
        <v>703.5</v>
      </c>
      <c r="R11" s="186">
        <v>892.5</v>
      </c>
      <c r="S11" s="186">
        <v>783.45513749999998</v>
      </c>
      <c r="T11" s="187">
        <v>10405</v>
      </c>
      <c r="V11" s="294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</row>
    <row r="12" spans="2:38" ht="12" customHeight="1" x14ac:dyDescent="0.15">
      <c r="B12" s="181" t="s">
        <v>259</v>
      </c>
      <c r="C12" s="334">
        <v>8</v>
      </c>
      <c r="D12" s="184" t="s">
        <v>299</v>
      </c>
      <c r="E12" s="348">
        <v>696.04499999999996</v>
      </c>
      <c r="F12" s="348">
        <v>787.5</v>
      </c>
      <c r="G12" s="348">
        <v>742.41551347414429</v>
      </c>
      <c r="H12" s="348">
        <v>590.20000000000005</v>
      </c>
      <c r="I12" s="348">
        <v>493.5</v>
      </c>
      <c r="J12" s="348">
        <v>556.5</v>
      </c>
      <c r="K12" s="348">
        <v>512.47282861124017</v>
      </c>
      <c r="L12" s="348">
        <v>23557.9</v>
      </c>
      <c r="M12" s="348">
        <v>511.98</v>
      </c>
      <c r="N12" s="348">
        <v>583.48500000000013</v>
      </c>
      <c r="O12" s="348">
        <v>525.4441187133117</v>
      </c>
      <c r="P12" s="348">
        <v>42491.899999999994</v>
      </c>
      <c r="Q12" s="348">
        <v>703.5</v>
      </c>
      <c r="R12" s="348">
        <v>819</v>
      </c>
      <c r="S12" s="348">
        <v>778.79268292682934</v>
      </c>
      <c r="T12" s="350">
        <v>850</v>
      </c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156"/>
    </row>
    <row r="13" spans="2:38" ht="12" customHeight="1" x14ac:dyDescent="0.15">
      <c r="B13" s="181"/>
      <c r="C13" s="334">
        <v>9</v>
      </c>
      <c r="D13" s="184"/>
      <c r="E13" s="348">
        <v>686.07</v>
      </c>
      <c r="F13" s="348">
        <v>787.5</v>
      </c>
      <c r="G13" s="348">
        <v>734.04545454545462</v>
      </c>
      <c r="H13" s="348">
        <v>640.6</v>
      </c>
      <c r="I13" s="348">
        <v>493.5</v>
      </c>
      <c r="J13" s="348">
        <v>576.87</v>
      </c>
      <c r="K13" s="348">
        <v>513.62533257316613</v>
      </c>
      <c r="L13" s="348">
        <v>17312.900000000001</v>
      </c>
      <c r="M13" s="348">
        <v>504</v>
      </c>
      <c r="N13" s="348">
        <v>609</v>
      </c>
      <c r="O13" s="348">
        <v>521.49098673273136</v>
      </c>
      <c r="P13" s="348">
        <v>33071.300000000003</v>
      </c>
      <c r="Q13" s="348">
        <v>819</v>
      </c>
      <c r="R13" s="348">
        <v>892.5</v>
      </c>
      <c r="S13" s="348">
        <v>833.53200000000004</v>
      </c>
      <c r="T13" s="350">
        <v>505</v>
      </c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156"/>
    </row>
    <row r="14" spans="2:38" ht="12" customHeight="1" x14ac:dyDescent="0.15">
      <c r="B14" s="181"/>
      <c r="C14" s="334">
        <v>10</v>
      </c>
      <c r="D14" s="184"/>
      <c r="E14" s="348">
        <v>715.78500000000008</v>
      </c>
      <c r="F14" s="348">
        <v>798</v>
      </c>
      <c r="G14" s="348">
        <v>729.51619009664262</v>
      </c>
      <c r="H14" s="348">
        <v>1976.5</v>
      </c>
      <c r="I14" s="348">
        <v>482.79</v>
      </c>
      <c r="J14" s="348">
        <v>539.07000000000005</v>
      </c>
      <c r="K14" s="348">
        <v>506.10685822439541</v>
      </c>
      <c r="L14" s="348">
        <v>16633.3</v>
      </c>
      <c r="M14" s="348">
        <v>504</v>
      </c>
      <c r="N14" s="348">
        <v>580.755</v>
      </c>
      <c r="O14" s="348">
        <v>526.93982188902669</v>
      </c>
      <c r="P14" s="348">
        <v>30575.3</v>
      </c>
      <c r="Q14" s="348">
        <v>735</v>
      </c>
      <c r="R14" s="348">
        <v>834.01499999999999</v>
      </c>
      <c r="S14" s="348">
        <v>797.49599999999998</v>
      </c>
      <c r="T14" s="350">
        <v>740</v>
      </c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156"/>
    </row>
    <row r="15" spans="2:38" ht="12" customHeight="1" x14ac:dyDescent="0.15">
      <c r="B15" s="181"/>
      <c r="C15" s="334">
        <v>11</v>
      </c>
      <c r="D15" s="184"/>
      <c r="E15" s="348">
        <v>770.07</v>
      </c>
      <c r="F15" s="348">
        <v>871.5</v>
      </c>
      <c r="G15" s="348">
        <v>838.52178297700698</v>
      </c>
      <c r="H15" s="348">
        <v>2288.1999999999998</v>
      </c>
      <c r="I15" s="348">
        <v>493.5</v>
      </c>
      <c r="J15" s="348">
        <v>525</v>
      </c>
      <c r="K15" s="348">
        <v>507.81576772836559</v>
      </c>
      <c r="L15" s="348">
        <v>15495.5</v>
      </c>
      <c r="M15" s="348">
        <v>509.25</v>
      </c>
      <c r="N15" s="348">
        <v>598.5</v>
      </c>
      <c r="O15" s="348">
        <v>525.37042954331616</v>
      </c>
      <c r="P15" s="348">
        <v>32648.7</v>
      </c>
      <c r="Q15" s="348">
        <v>714</v>
      </c>
      <c r="R15" s="348">
        <v>834.01499999999999</v>
      </c>
      <c r="S15" s="348">
        <v>785.29066115702483</v>
      </c>
      <c r="T15" s="350">
        <v>2285</v>
      </c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156"/>
    </row>
    <row r="16" spans="2:38" ht="12" customHeight="1" x14ac:dyDescent="0.15">
      <c r="B16" s="181"/>
      <c r="C16" s="334">
        <v>12</v>
      </c>
      <c r="D16" s="184"/>
      <c r="E16" s="348">
        <v>735</v>
      </c>
      <c r="F16" s="348">
        <v>819</v>
      </c>
      <c r="G16" s="348">
        <v>773.49432739059966</v>
      </c>
      <c r="H16" s="348">
        <v>857.30000000000007</v>
      </c>
      <c r="I16" s="348">
        <v>488.14499999999998</v>
      </c>
      <c r="J16" s="348">
        <v>566.89499999999998</v>
      </c>
      <c r="K16" s="348">
        <v>507.02570739197193</v>
      </c>
      <c r="L16" s="348">
        <v>22078.799999999999</v>
      </c>
      <c r="M16" s="348">
        <v>514.18500000000006</v>
      </c>
      <c r="N16" s="348">
        <v>598.5</v>
      </c>
      <c r="O16" s="348">
        <v>526.08960688519016</v>
      </c>
      <c r="P16" s="348">
        <v>30606</v>
      </c>
      <c r="Q16" s="348">
        <v>714</v>
      </c>
      <c r="R16" s="348">
        <v>882</v>
      </c>
      <c r="S16" s="348">
        <v>777.99040540540545</v>
      </c>
      <c r="T16" s="350">
        <v>505</v>
      </c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156"/>
    </row>
    <row r="17" spans="2:38" ht="12" customHeight="1" x14ac:dyDescent="0.15">
      <c r="B17" s="181" t="s">
        <v>261</v>
      </c>
      <c r="C17" s="334">
        <v>1</v>
      </c>
      <c r="D17" s="184" t="s">
        <v>299</v>
      </c>
      <c r="E17" s="348">
        <v>703.5</v>
      </c>
      <c r="F17" s="348">
        <v>808.71</v>
      </c>
      <c r="G17" s="348">
        <v>768.14494875549042</v>
      </c>
      <c r="H17" s="348">
        <v>599.30000000000007</v>
      </c>
      <c r="I17" s="348">
        <v>493.5</v>
      </c>
      <c r="J17" s="348">
        <v>553.875</v>
      </c>
      <c r="K17" s="348">
        <v>512.08880767040091</v>
      </c>
      <c r="L17" s="348">
        <v>16079.900000000001</v>
      </c>
      <c r="M17" s="348">
        <v>514.5</v>
      </c>
      <c r="N17" s="348">
        <v>567</v>
      </c>
      <c r="O17" s="348">
        <v>525.35595825475968</v>
      </c>
      <c r="P17" s="348">
        <v>28419.7</v>
      </c>
      <c r="Q17" s="348">
        <v>714</v>
      </c>
      <c r="R17" s="348">
        <v>825.61500000000001</v>
      </c>
      <c r="S17" s="348">
        <v>794.64</v>
      </c>
      <c r="T17" s="350">
        <v>285</v>
      </c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156"/>
    </row>
    <row r="18" spans="2:38" ht="12" customHeight="1" x14ac:dyDescent="0.15">
      <c r="B18" s="181"/>
      <c r="C18" s="334">
        <v>2</v>
      </c>
      <c r="D18" s="184"/>
      <c r="E18" s="348">
        <v>682.5</v>
      </c>
      <c r="F18" s="348">
        <v>811.75500000000011</v>
      </c>
      <c r="G18" s="350">
        <v>729.47805755395689</v>
      </c>
      <c r="H18" s="348">
        <v>579.70000000000005</v>
      </c>
      <c r="I18" s="348">
        <v>483</v>
      </c>
      <c r="J18" s="348">
        <v>569.83500000000004</v>
      </c>
      <c r="K18" s="348">
        <v>505.91662450672879</v>
      </c>
      <c r="L18" s="348">
        <v>17312.400000000001</v>
      </c>
      <c r="M18" s="348">
        <v>504</v>
      </c>
      <c r="N18" s="348">
        <v>569.73</v>
      </c>
      <c r="O18" s="348">
        <v>525.75691470054448</v>
      </c>
      <c r="P18" s="348">
        <v>20059.400000000001</v>
      </c>
      <c r="Q18" s="348">
        <v>731.11500000000001</v>
      </c>
      <c r="R18" s="348">
        <v>787.5</v>
      </c>
      <c r="S18" s="348">
        <v>746.97</v>
      </c>
      <c r="T18" s="350">
        <v>510</v>
      </c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156"/>
    </row>
    <row r="19" spans="2:38" ht="12" customHeight="1" x14ac:dyDescent="0.15">
      <c r="B19" s="181"/>
      <c r="C19" s="334">
        <v>3</v>
      </c>
      <c r="D19" s="184"/>
      <c r="E19" s="348">
        <v>682.5</v>
      </c>
      <c r="F19" s="348">
        <v>816.06000000000006</v>
      </c>
      <c r="G19" s="348">
        <v>711.79011274934965</v>
      </c>
      <c r="H19" s="348">
        <v>417.29999999999995</v>
      </c>
      <c r="I19" s="348">
        <v>472.5</v>
      </c>
      <c r="J19" s="348">
        <v>546</v>
      </c>
      <c r="K19" s="348">
        <v>499.15687177597658</v>
      </c>
      <c r="L19" s="348">
        <v>18539.900000000001</v>
      </c>
      <c r="M19" s="348">
        <v>504</v>
      </c>
      <c r="N19" s="348">
        <v>582.75</v>
      </c>
      <c r="O19" s="348">
        <v>519.14081007941093</v>
      </c>
      <c r="P19" s="348">
        <v>41308.300000000003</v>
      </c>
      <c r="Q19" s="348">
        <v>703.5</v>
      </c>
      <c r="R19" s="348">
        <v>795.375</v>
      </c>
      <c r="S19" s="348">
        <v>744.39985074626873</v>
      </c>
      <c r="T19" s="350">
        <v>710</v>
      </c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156"/>
    </row>
    <row r="20" spans="2:38" ht="12" customHeight="1" x14ac:dyDescent="0.15">
      <c r="B20" s="351"/>
      <c r="C20" s="311">
        <v>4</v>
      </c>
      <c r="D20" s="185"/>
      <c r="E20" s="352">
        <v>654.67500000000007</v>
      </c>
      <c r="F20" s="352">
        <v>808.5</v>
      </c>
      <c r="G20" s="352">
        <v>745.07380073800744</v>
      </c>
      <c r="H20" s="352">
        <v>240.9</v>
      </c>
      <c r="I20" s="352">
        <v>472.5</v>
      </c>
      <c r="J20" s="352">
        <v>577.5</v>
      </c>
      <c r="K20" s="352">
        <v>497.45093464338498</v>
      </c>
      <c r="L20" s="352">
        <v>48807.3</v>
      </c>
      <c r="M20" s="352">
        <v>525</v>
      </c>
      <c r="N20" s="352">
        <v>756</v>
      </c>
      <c r="O20" s="352">
        <v>549.91138069523629</v>
      </c>
      <c r="P20" s="352">
        <v>108644.3</v>
      </c>
      <c r="Q20" s="352">
        <v>714</v>
      </c>
      <c r="R20" s="352">
        <v>840</v>
      </c>
      <c r="S20" s="352">
        <v>742.80463764005117</v>
      </c>
      <c r="T20" s="353">
        <v>1672.8</v>
      </c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156"/>
    </row>
    <row r="21" spans="2:38" ht="12" customHeight="1" x14ac:dyDescent="0.15">
      <c r="B21" s="469"/>
      <c r="C21" s="470"/>
      <c r="D21" s="386"/>
      <c r="E21" s="348"/>
      <c r="F21" s="348"/>
      <c r="G21" s="348"/>
      <c r="H21" s="348"/>
      <c r="I21" s="348"/>
      <c r="J21" s="348"/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156"/>
    </row>
    <row r="22" spans="2:38" ht="12" customHeight="1" x14ac:dyDescent="0.15">
      <c r="B22" s="487"/>
      <c r="C22" s="488"/>
      <c r="D22" s="384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156"/>
    </row>
    <row r="23" spans="2:38" ht="12" customHeight="1" x14ac:dyDescent="0.15">
      <c r="B23" s="471">
        <v>41001</v>
      </c>
      <c r="C23" s="472"/>
      <c r="D23" s="390">
        <v>41012</v>
      </c>
      <c r="E23" s="348">
        <v>726.39</v>
      </c>
      <c r="F23" s="348">
        <v>787.5</v>
      </c>
      <c r="G23" s="348">
        <v>757.07333333333338</v>
      </c>
      <c r="H23" s="348">
        <v>84.1</v>
      </c>
      <c r="I23" s="348">
        <v>472.5</v>
      </c>
      <c r="J23" s="348">
        <v>546</v>
      </c>
      <c r="K23" s="348">
        <v>490.01043194134536</v>
      </c>
      <c r="L23" s="348">
        <v>31456.799999999999</v>
      </c>
      <c r="M23" s="348">
        <v>525</v>
      </c>
      <c r="N23" s="348">
        <v>588</v>
      </c>
      <c r="O23" s="348">
        <v>548.73289411978283</v>
      </c>
      <c r="P23" s="348">
        <v>72054.8</v>
      </c>
      <c r="Q23" s="348">
        <v>714</v>
      </c>
      <c r="R23" s="348">
        <v>819</v>
      </c>
      <c r="S23" s="348">
        <v>747.01800000000003</v>
      </c>
      <c r="T23" s="348">
        <v>612.70000000000005</v>
      </c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156"/>
    </row>
    <row r="24" spans="2:38" ht="12" customHeight="1" x14ac:dyDescent="0.15">
      <c r="B24" s="471">
        <v>41015</v>
      </c>
      <c r="C24" s="472"/>
      <c r="D24" s="390">
        <v>41026</v>
      </c>
      <c r="E24" s="348">
        <v>654.67500000000007</v>
      </c>
      <c r="F24" s="348">
        <v>808.5</v>
      </c>
      <c r="G24" s="348">
        <v>739.10718232044201</v>
      </c>
      <c r="H24" s="348">
        <v>156.80000000000001</v>
      </c>
      <c r="I24" s="348">
        <v>472.5</v>
      </c>
      <c r="J24" s="348">
        <v>577.5</v>
      </c>
      <c r="K24" s="348">
        <v>542.6151315789474</v>
      </c>
      <c r="L24" s="348">
        <v>17350.5</v>
      </c>
      <c r="M24" s="348">
        <v>756</v>
      </c>
      <c r="N24" s="348">
        <v>756</v>
      </c>
      <c r="O24" s="348">
        <v>756</v>
      </c>
      <c r="P24" s="348">
        <v>36589.5</v>
      </c>
      <c r="Q24" s="254">
        <v>714</v>
      </c>
      <c r="R24" s="254">
        <v>840</v>
      </c>
      <c r="S24" s="254">
        <v>741.41369552914557</v>
      </c>
      <c r="T24" s="348">
        <v>1060.0999999999999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</row>
    <row r="25" spans="2:38" ht="15.75" customHeight="1" x14ac:dyDescent="0.15">
      <c r="B25" s="507"/>
      <c r="C25" s="173"/>
      <c r="D25" s="395"/>
      <c r="E25" s="352"/>
      <c r="F25" s="352"/>
      <c r="G25" s="352"/>
      <c r="H25" s="188"/>
      <c r="I25" s="352"/>
      <c r="J25" s="352"/>
      <c r="K25" s="352"/>
      <c r="L25" s="185"/>
      <c r="M25" s="352"/>
      <c r="N25" s="352"/>
      <c r="O25" s="352"/>
      <c r="P25" s="188"/>
      <c r="Q25" s="352"/>
      <c r="R25" s="352"/>
      <c r="S25" s="352"/>
      <c r="T25" s="185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</row>
    <row r="26" spans="2:38" ht="12" customHeight="1" x14ac:dyDescent="0.15"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</row>
    <row r="27" spans="2:38" ht="12" customHeight="1" x14ac:dyDescent="0.15">
      <c r="T27" s="349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</row>
    <row r="28" spans="2:38" ht="12" customHeight="1" x14ac:dyDescent="0.15"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349"/>
    </row>
    <row r="29" spans="2:38" ht="12" customHeight="1" x14ac:dyDescent="0.15"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349"/>
      <c r="U29" s="198"/>
      <c r="V29" s="198"/>
      <c r="W29" s="198"/>
      <c r="X29" s="198"/>
    </row>
    <row r="30" spans="2:38" ht="12" customHeight="1" x14ac:dyDescent="0.15">
      <c r="T30" s="349"/>
    </row>
    <row r="31" spans="2:38" ht="12" customHeight="1" x14ac:dyDescent="0.15">
      <c r="T31" s="156"/>
    </row>
    <row r="32" spans="2:38" ht="12" customHeight="1" x14ac:dyDescent="0.15">
      <c r="T32" s="156"/>
    </row>
    <row r="33" spans="20:20" ht="12" customHeight="1" x14ac:dyDescent="0.15">
      <c r="T33" s="156"/>
    </row>
    <row r="34" spans="20:20" ht="12" customHeight="1" x14ac:dyDescent="0.15">
      <c r="T34" s="156"/>
    </row>
    <row r="35" spans="20:20" ht="12" customHeight="1" x14ac:dyDescent="0.15"/>
    <row r="36" spans="20:20" ht="12" customHeight="1" x14ac:dyDescent="0.15"/>
    <row r="37" spans="20:20" ht="12" customHeight="1" x14ac:dyDescent="0.15"/>
    <row r="38" spans="20:20" ht="12" customHeight="1" x14ac:dyDescent="0.15"/>
    <row r="39" spans="20:20" ht="12" customHeight="1" x14ac:dyDescent="0.15"/>
    <row r="40" spans="20:20" ht="12" customHeight="1" x14ac:dyDescent="0.15"/>
    <row r="41" spans="20:20" ht="12" customHeight="1" x14ac:dyDescent="0.15"/>
    <row r="42" spans="20:20" ht="12" customHeight="1" x14ac:dyDescent="0.15"/>
    <row r="43" spans="20:20" ht="12" customHeight="1" x14ac:dyDescent="0.15"/>
    <row r="44" spans="20:20" ht="12" customHeight="1" x14ac:dyDescent="0.15"/>
    <row r="45" spans="20:20" ht="3.75" customHeight="1" x14ac:dyDescent="0.15"/>
    <row r="46" spans="20:20" ht="12.75" customHeight="1" x14ac:dyDescent="0.15"/>
    <row r="47" spans="20:20" ht="12.75" customHeight="1" x14ac:dyDescent="0.15"/>
    <row r="48" spans="20:20" ht="12.75" customHeight="1" x14ac:dyDescent="0.15"/>
  </sheetData>
  <phoneticPr fontId="6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zoomScale="75" zoomScaleNormal="75" workbookViewId="0"/>
  </sheetViews>
  <sheetFormatPr defaultColWidth="7.5" defaultRowHeight="12" x14ac:dyDescent="0.15"/>
  <cols>
    <col min="1" max="1" width="0.5" style="510" customWidth="1"/>
    <col min="2" max="2" width="5.625" style="510" customWidth="1"/>
    <col min="3" max="3" width="2.75" style="510" customWidth="1"/>
    <col min="4" max="4" width="6" style="510" customWidth="1"/>
    <col min="5" max="5" width="5.5" style="510" customWidth="1"/>
    <col min="6" max="7" width="5.875" style="510" customWidth="1"/>
    <col min="8" max="8" width="8.5" style="510" customWidth="1"/>
    <col min="9" max="9" width="5.75" style="510" customWidth="1"/>
    <col min="10" max="11" width="5.875" style="510" customWidth="1"/>
    <col min="12" max="12" width="8" style="510" customWidth="1"/>
    <col min="13" max="13" width="5.5" style="510" customWidth="1"/>
    <col min="14" max="15" width="5.875" style="510" customWidth="1"/>
    <col min="16" max="16" width="7.625" style="510" bestFit="1" customWidth="1"/>
    <col min="17" max="17" width="5.375" style="510" customWidth="1"/>
    <col min="18" max="19" width="5.875" style="510" customWidth="1"/>
    <col min="20" max="20" width="7.625" style="510" bestFit="1" customWidth="1"/>
    <col min="21" max="21" width="5.375" style="510" customWidth="1"/>
    <col min="22" max="23" width="5.875" style="510" customWidth="1"/>
    <col min="24" max="24" width="7.625" style="510" bestFit="1" customWidth="1"/>
    <col min="25" max="16384" width="7.5" style="510"/>
  </cols>
  <sheetData>
    <row r="1" spans="2:31" ht="19.5" customHeight="1" x14ac:dyDescent="0.15">
      <c r="B1" s="508" t="s">
        <v>368</v>
      </c>
      <c r="C1" s="509"/>
      <c r="D1" s="509"/>
      <c r="E1" s="509"/>
      <c r="F1" s="509"/>
      <c r="G1" s="509"/>
      <c r="H1" s="509"/>
    </row>
    <row r="2" spans="2:31" x14ac:dyDescent="0.15">
      <c r="B2" s="510" t="s">
        <v>82</v>
      </c>
    </row>
    <row r="3" spans="2:31" x14ac:dyDescent="0.15">
      <c r="B3" s="510" t="s">
        <v>369</v>
      </c>
      <c r="X3" s="511" t="s">
        <v>221</v>
      </c>
    </row>
    <row r="4" spans="2:31" ht="6" customHeight="1" x14ac:dyDescent="0.15"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Z4" s="509"/>
    </row>
    <row r="5" spans="2:31" ht="13.5" customHeight="1" x14ac:dyDescent="0.15">
      <c r="B5" s="513"/>
      <c r="C5" s="514" t="s">
        <v>85</v>
      </c>
      <c r="D5" s="515"/>
      <c r="E5" s="745" t="s">
        <v>370</v>
      </c>
      <c r="F5" s="746"/>
      <c r="G5" s="746"/>
      <c r="H5" s="747"/>
      <c r="I5" s="745" t="s">
        <v>371</v>
      </c>
      <c r="J5" s="746"/>
      <c r="K5" s="746"/>
      <c r="L5" s="747"/>
      <c r="M5" s="745" t="s">
        <v>372</v>
      </c>
      <c r="N5" s="746"/>
      <c r="O5" s="746"/>
      <c r="P5" s="747"/>
      <c r="Q5" s="745" t="s">
        <v>272</v>
      </c>
      <c r="R5" s="746"/>
      <c r="S5" s="746"/>
      <c r="T5" s="747"/>
      <c r="U5" s="745" t="s">
        <v>130</v>
      </c>
      <c r="V5" s="746"/>
      <c r="W5" s="746"/>
      <c r="X5" s="747"/>
      <c r="Z5" s="177"/>
      <c r="AA5" s="177"/>
      <c r="AB5" s="177"/>
      <c r="AC5" s="177"/>
      <c r="AD5" s="177"/>
      <c r="AE5" s="177"/>
    </row>
    <row r="6" spans="2:31" ht="13.5" x14ac:dyDescent="0.15">
      <c r="B6" s="519" t="s">
        <v>273</v>
      </c>
      <c r="C6" s="520"/>
      <c r="D6" s="521"/>
      <c r="E6" s="522" t="s">
        <v>135</v>
      </c>
      <c r="F6" s="523" t="s">
        <v>373</v>
      </c>
      <c r="G6" s="524" t="s">
        <v>374</v>
      </c>
      <c r="H6" s="523" t="s">
        <v>95</v>
      </c>
      <c r="I6" s="522" t="s">
        <v>135</v>
      </c>
      <c r="J6" s="523" t="s">
        <v>373</v>
      </c>
      <c r="K6" s="524" t="s">
        <v>374</v>
      </c>
      <c r="L6" s="523" t="s">
        <v>95</v>
      </c>
      <c r="M6" s="522" t="s">
        <v>135</v>
      </c>
      <c r="N6" s="523" t="s">
        <v>373</v>
      </c>
      <c r="O6" s="524" t="s">
        <v>374</v>
      </c>
      <c r="P6" s="523" t="s">
        <v>95</v>
      </c>
      <c r="Q6" s="522" t="s">
        <v>135</v>
      </c>
      <c r="R6" s="523" t="s">
        <v>373</v>
      </c>
      <c r="S6" s="524" t="s">
        <v>374</v>
      </c>
      <c r="T6" s="523" t="s">
        <v>95</v>
      </c>
      <c r="U6" s="522" t="s">
        <v>135</v>
      </c>
      <c r="V6" s="523" t="s">
        <v>373</v>
      </c>
      <c r="W6" s="524" t="s">
        <v>374</v>
      </c>
      <c r="X6" s="523" t="s">
        <v>95</v>
      </c>
      <c r="Z6" s="177"/>
      <c r="AA6" s="177"/>
      <c r="AB6" s="177"/>
      <c r="AC6" s="177"/>
      <c r="AD6" s="177"/>
      <c r="AE6" s="177"/>
    </row>
    <row r="7" spans="2:31" ht="13.5" x14ac:dyDescent="0.15">
      <c r="B7" s="525"/>
      <c r="C7" s="526"/>
      <c r="D7" s="526"/>
      <c r="E7" s="527"/>
      <c r="F7" s="528"/>
      <c r="G7" s="529" t="s">
        <v>96</v>
      </c>
      <c r="H7" s="528"/>
      <c r="I7" s="527"/>
      <c r="J7" s="528"/>
      <c r="K7" s="529" t="s">
        <v>96</v>
      </c>
      <c r="L7" s="528"/>
      <c r="M7" s="527"/>
      <c r="N7" s="528"/>
      <c r="O7" s="529" t="s">
        <v>96</v>
      </c>
      <c r="P7" s="528"/>
      <c r="Q7" s="527"/>
      <c r="R7" s="528"/>
      <c r="S7" s="529" t="s">
        <v>96</v>
      </c>
      <c r="T7" s="528"/>
      <c r="U7" s="527"/>
      <c r="V7" s="528"/>
      <c r="W7" s="529" t="s">
        <v>96</v>
      </c>
      <c r="X7" s="528"/>
      <c r="Z7" s="177"/>
      <c r="AA7" s="177"/>
      <c r="AB7" s="177"/>
      <c r="AC7" s="177"/>
      <c r="AD7" s="177"/>
      <c r="AE7" s="177"/>
    </row>
    <row r="8" spans="2:31" ht="13.5" customHeight="1" x14ac:dyDescent="0.15">
      <c r="B8" s="530" t="s">
        <v>0</v>
      </c>
      <c r="C8" s="509">
        <v>19</v>
      </c>
      <c r="D8" s="510" t="s">
        <v>1</v>
      </c>
      <c r="E8" s="531">
        <v>2730</v>
      </c>
      <c r="F8" s="532">
        <v>4200</v>
      </c>
      <c r="G8" s="533">
        <v>3291</v>
      </c>
      <c r="H8" s="532">
        <v>137694</v>
      </c>
      <c r="I8" s="531">
        <v>2100</v>
      </c>
      <c r="J8" s="532">
        <v>2940</v>
      </c>
      <c r="K8" s="533">
        <v>2607</v>
      </c>
      <c r="L8" s="532">
        <v>191027</v>
      </c>
      <c r="M8" s="531">
        <v>1365</v>
      </c>
      <c r="N8" s="532">
        <v>2415</v>
      </c>
      <c r="O8" s="533">
        <v>2024</v>
      </c>
      <c r="P8" s="532">
        <v>137902</v>
      </c>
      <c r="Q8" s="531">
        <v>6510</v>
      </c>
      <c r="R8" s="532">
        <v>7875</v>
      </c>
      <c r="S8" s="533">
        <v>7009</v>
      </c>
      <c r="T8" s="532">
        <v>35713</v>
      </c>
      <c r="U8" s="531">
        <v>5250</v>
      </c>
      <c r="V8" s="532">
        <v>6510</v>
      </c>
      <c r="W8" s="533">
        <v>5737</v>
      </c>
      <c r="X8" s="532">
        <v>95998</v>
      </c>
      <c r="Y8" s="509"/>
      <c r="Z8" s="177"/>
      <c r="AA8" s="177"/>
      <c r="AB8" s="177"/>
      <c r="AC8" s="177"/>
      <c r="AD8" s="177"/>
      <c r="AE8" s="177"/>
    </row>
    <row r="9" spans="2:31" ht="13.5" customHeight="1" x14ac:dyDescent="0.15">
      <c r="B9" s="530"/>
      <c r="C9" s="509">
        <v>20</v>
      </c>
      <c r="E9" s="531">
        <v>2363</v>
      </c>
      <c r="F9" s="532">
        <v>3885</v>
      </c>
      <c r="G9" s="533">
        <v>2966</v>
      </c>
      <c r="H9" s="532">
        <v>161395</v>
      </c>
      <c r="I9" s="531">
        <v>1890</v>
      </c>
      <c r="J9" s="532">
        <v>2974</v>
      </c>
      <c r="K9" s="533">
        <v>2494</v>
      </c>
      <c r="L9" s="532">
        <v>225932</v>
      </c>
      <c r="M9" s="531">
        <v>1365</v>
      </c>
      <c r="N9" s="532">
        <v>2205</v>
      </c>
      <c r="O9" s="533">
        <v>1912</v>
      </c>
      <c r="P9" s="532">
        <v>152430</v>
      </c>
      <c r="Q9" s="531">
        <v>6090</v>
      </c>
      <c r="R9" s="532">
        <v>7350</v>
      </c>
      <c r="S9" s="533">
        <v>6793</v>
      </c>
      <c r="T9" s="532">
        <v>40325</v>
      </c>
      <c r="U9" s="531">
        <v>4200</v>
      </c>
      <c r="V9" s="532">
        <v>6458</v>
      </c>
      <c r="W9" s="533">
        <v>5140</v>
      </c>
      <c r="X9" s="532">
        <v>111778</v>
      </c>
      <c r="Y9" s="509"/>
      <c r="Z9" s="177"/>
      <c r="AA9" s="177"/>
      <c r="AB9" s="177"/>
      <c r="AC9" s="177"/>
      <c r="AD9" s="177"/>
      <c r="AE9" s="177"/>
    </row>
    <row r="10" spans="2:31" ht="13.5" customHeight="1" x14ac:dyDescent="0.15">
      <c r="B10" s="530"/>
      <c r="C10" s="509">
        <v>21</v>
      </c>
      <c r="D10" s="509"/>
      <c r="E10" s="531">
        <v>2205</v>
      </c>
      <c r="F10" s="532">
        <v>3885</v>
      </c>
      <c r="G10" s="533">
        <v>2895</v>
      </c>
      <c r="H10" s="532">
        <v>226388</v>
      </c>
      <c r="I10" s="531">
        <v>1890</v>
      </c>
      <c r="J10" s="532">
        <v>2940</v>
      </c>
      <c r="K10" s="533">
        <v>2475</v>
      </c>
      <c r="L10" s="532">
        <v>238329</v>
      </c>
      <c r="M10" s="531">
        <v>1260</v>
      </c>
      <c r="N10" s="532">
        <v>2191</v>
      </c>
      <c r="O10" s="533">
        <v>1760</v>
      </c>
      <c r="P10" s="532">
        <v>132131</v>
      </c>
      <c r="Q10" s="531">
        <v>4935</v>
      </c>
      <c r="R10" s="532">
        <v>7497</v>
      </c>
      <c r="S10" s="533">
        <v>5946</v>
      </c>
      <c r="T10" s="532">
        <v>46995</v>
      </c>
      <c r="U10" s="531">
        <v>3885</v>
      </c>
      <c r="V10" s="532">
        <v>5775</v>
      </c>
      <c r="W10" s="533">
        <v>4612</v>
      </c>
      <c r="X10" s="532">
        <v>106636</v>
      </c>
      <c r="Y10" s="509"/>
      <c r="Z10" s="533"/>
      <c r="AA10" s="509"/>
      <c r="AB10" s="509"/>
      <c r="AC10" s="509"/>
      <c r="AD10" s="509"/>
      <c r="AE10" s="509"/>
    </row>
    <row r="11" spans="2:31" ht="13.5" customHeight="1" x14ac:dyDescent="0.15">
      <c r="B11" s="530"/>
      <c r="C11" s="509">
        <v>22</v>
      </c>
      <c r="D11" s="534"/>
      <c r="E11" s="532">
        <v>2100</v>
      </c>
      <c r="F11" s="532">
        <v>3885</v>
      </c>
      <c r="G11" s="535">
        <v>2830</v>
      </c>
      <c r="H11" s="532">
        <v>187560</v>
      </c>
      <c r="I11" s="532">
        <v>1869</v>
      </c>
      <c r="J11" s="532">
        <v>2940</v>
      </c>
      <c r="K11" s="532">
        <v>2413</v>
      </c>
      <c r="L11" s="532">
        <v>227953</v>
      </c>
      <c r="M11" s="532">
        <v>1365</v>
      </c>
      <c r="N11" s="532">
        <v>2056</v>
      </c>
      <c r="O11" s="532">
        <v>1707</v>
      </c>
      <c r="P11" s="532">
        <v>150204</v>
      </c>
      <c r="Q11" s="532">
        <v>4725</v>
      </c>
      <c r="R11" s="532">
        <v>6510</v>
      </c>
      <c r="S11" s="532">
        <v>5678</v>
      </c>
      <c r="T11" s="532">
        <v>52831</v>
      </c>
      <c r="U11" s="532">
        <v>3885</v>
      </c>
      <c r="V11" s="532">
        <v>5565</v>
      </c>
      <c r="W11" s="532">
        <v>4621</v>
      </c>
      <c r="X11" s="532">
        <v>105802</v>
      </c>
      <c r="Y11" s="509"/>
      <c r="Z11" s="177"/>
      <c r="AA11" s="177"/>
      <c r="AB11" s="177"/>
      <c r="AC11" s="177"/>
      <c r="AD11" s="177"/>
      <c r="AE11" s="177"/>
    </row>
    <row r="12" spans="2:31" ht="13.5" customHeight="1" x14ac:dyDescent="0.15">
      <c r="B12" s="536"/>
      <c r="C12" s="512">
        <v>23</v>
      </c>
      <c r="D12" s="537"/>
      <c r="E12" s="186">
        <v>1995</v>
      </c>
      <c r="F12" s="186">
        <v>3675</v>
      </c>
      <c r="G12" s="186">
        <v>2731.6543158027753</v>
      </c>
      <c r="H12" s="186">
        <v>187258.59999999998</v>
      </c>
      <c r="I12" s="186">
        <v>1837.5</v>
      </c>
      <c r="J12" s="186">
        <v>2730</v>
      </c>
      <c r="K12" s="186">
        <v>2391.0349921187594</v>
      </c>
      <c r="L12" s="186">
        <v>201312.80000000002</v>
      </c>
      <c r="M12" s="186">
        <v>1312.5</v>
      </c>
      <c r="N12" s="186">
        <v>1995</v>
      </c>
      <c r="O12" s="186">
        <v>1676.1515516971997</v>
      </c>
      <c r="P12" s="186">
        <v>107369.79999999999</v>
      </c>
      <c r="Q12" s="186">
        <v>5040</v>
      </c>
      <c r="R12" s="186">
        <v>6825</v>
      </c>
      <c r="S12" s="186">
        <v>5805.0642123605076</v>
      </c>
      <c r="T12" s="186">
        <v>48404.700000000004</v>
      </c>
      <c r="U12" s="186">
        <v>3780</v>
      </c>
      <c r="V12" s="186">
        <v>5565</v>
      </c>
      <c r="W12" s="186">
        <v>4623.7033696402696</v>
      </c>
      <c r="X12" s="186">
        <v>112836.59999999998</v>
      </c>
      <c r="Y12" s="509"/>
      <c r="Z12" s="177"/>
      <c r="AA12" s="177"/>
      <c r="AB12" s="177"/>
      <c r="AC12" s="177"/>
      <c r="AD12" s="177"/>
      <c r="AE12" s="177"/>
    </row>
    <row r="13" spans="2:31" ht="13.5" customHeight="1" x14ac:dyDescent="0.15">
      <c r="B13" s="179" t="s">
        <v>375</v>
      </c>
      <c r="C13" s="171">
        <v>4</v>
      </c>
      <c r="D13" s="184" t="s">
        <v>376</v>
      </c>
      <c r="E13" s="532">
        <v>2415</v>
      </c>
      <c r="F13" s="532">
        <v>2940</v>
      </c>
      <c r="G13" s="532">
        <v>2692.8575281759504</v>
      </c>
      <c r="H13" s="532">
        <v>15146.699999999999</v>
      </c>
      <c r="I13" s="532">
        <v>2100</v>
      </c>
      <c r="J13" s="532">
        <v>2730</v>
      </c>
      <c r="K13" s="532">
        <v>2493.681786714023</v>
      </c>
      <c r="L13" s="532">
        <v>16797.3</v>
      </c>
      <c r="M13" s="532">
        <v>1470</v>
      </c>
      <c r="N13" s="532">
        <v>1942.5</v>
      </c>
      <c r="O13" s="532">
        <v>1720.4620998590697</v>
      </c>
      <c r="P13" s="532">
        <v>9845.2000000000007</v>
      </c>
      <c r="Q13" s="532">
        <v>5040</v>
      </c>
      <c r="R13" s="532">
        <v>6090</v>
      </c>
      <c r="S13" s="532">
        <v>5576.5383028469269</v>
      </c>
      <c r="T13" s="532">
        <v>4005.9999999999995</v>
      </c>
      <c r="U13" s="532">
        <v>4200</v>
      </c>
      <c r="V13" s="532">
        <v>5040</v>
      </c>
      <c r="W13" s="532">
        <v>4620.7889851485161</v>
      </c>
      <c r="X13" s="535">
        <v>5635.4</v>
      </c>
      <c r="Y13" s="509"/>
    </row>
    <row r="14" spans="2:31" ht="13.5" customHeight="1" x14ac:dyDescent="0.15">
      <c r="B14" s="179"/>
      <c r="C14" s="171">
        <v>5</v>
      </c>
      <c r="D14" s="184"/>
      <c r="E14" s="532">
        <v>2362.5</v>
      </c>
      <c r="F14" s="532">
        <v>2940</v>
      </c>
      <c r="G14" s="532">
        <v>2657.7730491562061</v>
      </c>
      <c r="H14" s="532">
        <v>15628.8</v>
      </c>
      <c r="I14" s="532">
        <v>2139.69</v>
      </c>
      <c r="J14" s="532">
        <v>2520</v>
      </c>
      <c r="K14" s="532">
        <v>2393.8843941866789</v>
      </c>
      <c r="L14" s="532">
        <v>14302.5</v>
      </c>
      <c r="M14" s="532">
        <v>1575</v>
      </c>
      <c r="N14" s="532">
        <v>1890</v>
      </c>
      <c r="O14" s="532">
        <v>1790.4278576651227</v>
      </c>
      <c r="P14" s="532">
        <v>9040.1</v>
      </c>
      <c r="Q14" s="532">
        <v>5250</v>
      </c>
      <c r="R14" s="532">
        <v>6090</v>
      </c>
      <c r="S14" s="532">
        <v>5684.7689858817021</v>
      </c>
      <c r="T14" s="532">
        <v>4110.9000000000005</v>
      </c>
      <c r="U14" s="532">
        <v>3990</v>
      </c>
      <c r="V14" s="532">
        <v>4959.9900000000007</v>
      </c>
      <c r="W14" s="532">
        <v>4480.4031072338757</v>
      </c>
      <c r="X14" s="535">
        <v>9474.8000000000011</v>
      </c>
      <c r="Y14" s="509"/>
    </row>
    <row r="15" spans="2:31" ht="13.5" customHeight="1" x14ac:dyDescent="0.15">
      <c r="B15" s="179"/>
      <c r="C15" s="171">
        <v>6</v>
      </c>
      <c r="D15" s="184"/>
      <c r="E15" s="532">
        <v>2310</v>
      </c>
      <c r="F15" s="532">
        <v>2782.5</v>
      </c>
      <c r="G15" s="532">
        <v>2556.4186035988473</v>
      </c>
      <c r="H15" s="532">
        <v>15287.000000000002</v>
      </c>
      <c r="I15" s="532">
        <v>2079</v>
      </c>
      <c r="J15" s="532">
        <v>2415</v>
      </c>
      <c r="K15" s="532">
        <v>2220.0951670265467</v>
      </c>
      <c r="L15" s="532">
        <v>13351.099999999999</v>
      </c>
      <c r="M15" s="532">
        <v>1627.5</v>
      </c>
      <c r="N15" s="532">
        <v>1942.5</v>
      </c>
      <c r="O15" s="532">
        <v>1775.3289473684213</v>
      </c>
      <c r="P15" s="532">
        <v>7415.3000000000011</v>
      </c>
      <c r="Q15" s="532">
        <v>5250</v>
      </c>
      <c r="R15" s="532">
        <v>6090</v>
      </c>
      <c r="S15" s="532">
        <v>5603.4923837784363</v>
      </c>
      <c r="T15" s="532">
        <v>5299.5</v>
      </c>
      <c r="U15" s="532">
        <v>3990</v>
      </c>
      <c r="V15" s="532">
        <v>4725</v>
      </c>
      <c r="W15" s="532">
        <v>4291.6426071741025</v>
      </c>
      <c r="X15" s="535">
        <v>8237.2000000000007</v>
      </c>
      <c r="Y15" s="509"/>
    </row>
    <row r="16" spans="2:31" ht="13.5" customHeight="1" x14ac:dyDescent="0.15">
      <c r="B16" s="179"/>
      <c r="C16" s="171">
        <v>7</v>
      </c>
      <c r="D16" s="184"/>
      <c r="E16" s="532">
        <v>2100</v>
      </c>
      <c r="F16" s="532">
        <v>2730</v>
      </c>
      <c r="G16" s="532">
        <v>2510.0253733112113</v>
      </c>
      <c r="H16" s="532">
        <v>12967.8</v>
      </c>
      <c r="I16" s="532">
        <v>1890</v>
      </c>
      <c r="J16" s="532">
        <v>2341.5</v>
      </c>
      <c r="K16" s="532">
        <v>2090.8597495675099</v>
      </c>
      <c r="L16" s="532">
        <v>13158.2</v>
      </c>
      <c r="M16" s="532">
        <v>1575</v>
      </c>
      <c r="N16" s="532">
        <v>1942.5</v>
      </c>
      <c r="O16" s="532">
        <v>1789.8841902931285</v>
      </c>
      <c r="P16" s="532">
        <v>7157.9</v>
      </c>
      <c r="Q16" s="532">
        <v>5250</v>
      </c>
      <c r="R16" s="532">
        <v>6090</v>
      </c>
      <c r="S16" s="532">
        <v>5736.4629739336488</v>
      </c>
      <c r="T16" s="532">
        <v>3485.6000000000004</v>
      </c>
      <c r="U16" s="532">
        <v>3780</v>
      </c>
      <c r="V16" s="532">
        <v>4725</v>
      </c>
      <c r="W16" s="532">
        <v>4266.9904667819219</v>
      </c>
      <c r="X16" s="535">
        <v>8257.1</v>
      </c>
      <c r="Y16" s="509"/>
    </row>
    <row r="17" spans="2:25" ht="13.5" customHeight="1" x14ac:dyDescent="0.15">
      <c r="B17" s="179"/>
      <c r="C17" s="171">
        <v>8</v>
      </c>
      <c r="D17" s="184"/>
      <c r="E17" s="532">
        <v>1995</v>
      </c>
      <c r="F17" s="532">
        <v>2730</v>
      </c>
      <c r="G17" s="532">
        <v>2527.4772605466655</v>
      </c>
      <c r="H17" s="532">
        <v>14478.400000000001</v>
      </c>
      <c r="I17" s="532">
        <v>1890</v>
      </c>
      <c r="J17" s="532">
        <v>2310</v>
      </c>
      <c r="K17" s="532">
        <v>2116.3028307781037</v>
      </c>
      <c r="L17" s="532">
        <v>13888.9</v>
      </c>
      <c r="M17" s="532">
        <v>1575</v>
      </c>
      <c r="N17" s="532">
        <v>1942.5</v>
      </c>
      <c r="O17" s="532">
        <v>1747.4786621783037</v>
      </c>
      <c r="P17" s="532">
        <v>7347</v>
      </c>
      <c r="Q17" s="532">
        <v>5460</v>
      </c>
      <c r="R17" s="532">
        <v>6090</v>
      </c>
      <c r="S17" s="532">
        <v>5786.7914029683561</v>
      </c>
      <c r="T17" s="532">
        <v>4164.2000000000007</v>
      </c>
      <c r="U17" s="532">
        <v>4200</v>
      </c>
      <c r="V17" s="532">
        <v>4830</v>
      </c>
      <c r="W17" s="532">
        <v>4526.5060165139466</v>
      </c>
      <c r="X17" s="535">
        <v>14172</v>
      </c>
      <c r="Y17" s="509"/>
    </row>
    <row r="18" spans="2:25" ht="13.5" customHeight="1" x14ac:dyDescent="0.15">
      <c r="B18" s="179"/>
      <c r="C18" s="171">
        <v>9</v>
      </c>
      <c r="D18" s="184"/>
      <c r="E18" s="532">
        <v>2394</v>
      </c>
      <c r="F18" s="532">
        <v>2940</v>
      </c>
      <c r="G18" s="532">
        <v>2681.8435258870891</v>
      </c>
      <c r="H18" s="532">
        <v>11064.699999999999</v>
      </c>
      <c r="I18" s="532">
        <v>1837.5</v>
      </c>
      <c r="J18" s="532">
        <v>2331</v>
      </c>
      <c r="K18" s="532">
        <v>2098.2602524680369</v>
      </c>
      <c r="L18" s="532">
        <v>12968.3</v>
      </c>
      <c r="M18" s="532">
        <v>1470</v>
      </c>
      <c r="N18" s="532">
        <v>1890</v>
      </c>
      <c r="O18" s="532">
        <v>1686.8372521495</v>
      </c>
      <c r="P18" s="532">
        <v>7152.2</v>
      </c>
      <c r="Q18" s="532">
        <v>5775</v>
      </c>
      <c r="R18" s="532">
        <v>6510</v>
      </c>
      <c r="S18" s="532">
        <v>5996.724546866908</v>
      </c>
      <c r="T18" s="532">
        <v>2954.6</v>
      </c>
      <c r="U18" s="532">
        <v>4200</v>
      </c>
      <c r="V18" s="532">
        <v>5040</v>
      </c>
      <c r="W18" s="532">
        <v>4626.4430340557283</v>
      </c>
      <c r="X18" s="535">
        <v>6458</v>
      </c>
      <c r="Y18" s="509"/>
    </row>
    <row r="19" spans="2:25" ht="13.5" customHeight="1" x14ac:dyDescent="0.15">
      <c r="B19" s="179"/>
      <c r="C19" s="171">
        <v>10</v>
      </c>
      <c r="D19" s="184"/>
      <c r="E19" s="532">
        <v>2415</v>
      </c>
      <c r="F19" s="532">
        <v>3045</v>
      </c>
      <c r="G19" s="532">
        <v>2819.0618321091956</v>
      </c>
      <c r="H19" s="532">
        <v>12651.2</v>
      </c>
      <c r="I19" s="532">
        <v>2047.5</v>
      </c>
      <c r="J19" s="532">
        <v>2625</v>
      </c>
      <c r="K19" s="532">
        <v>2309.3440648435726</v>
      </c>
      <c r="L19" s="532">
        <v>14802.8</v>
      </c>
      <c r="M19" s="532">
        <v>1312.5</v>
      </c>
      <c r="N19" s="532">
        <v>1890</v>
      </c>
      <c r="O19" s="532">
        <v>1633.2503112728664</v>
      </c>
      <c r="P19" s="532">
        <v>6117.3</v>
      </c>
      <c r="Q19" s="532">
        <v>5775</v>
      </c>
      <c r="R19" s="532">
        <v>6300</v>
      </c>
      <c r="S19" s="532">
        <v>5953.9473399653989</v>
      </c>
      <c r="T19" s="532">
        <v>2887.7</v>
      </c>
      <c r="U19" s="532">
        <v>4200</v>
      </c>
      <c r="V19" s="532">
        <v>5040</v>
      </c>
      <c r="W19" s="532">
        <v>4632.6427451342124</v>
      </c>
      <c r="X19" s="535">
        <v>9811.5999999999985</v>
      </c>
      <c r="Y19" s="509"/>
    </row>
    <row r="20" spans="2:25" ht="13.5" customHeight="1" x14ac:dyDescent="0.15">
      <c r="B20" s="179"/>
      <c r="C20" s="171">
        <v>11</v>
      </c>
      <c r="D20" s="184"/>
      <c r="E20" s="532">
        <v>2835</v>
      </c>
      <c r="F20" s="532">
        <v>3360</v>
      </c>
      <c r="G20" s="532">
        <v>3071.1608100251919</v>
      </c>
      <c r="H20" s="532">
        <v>14053.599999999999</v>
      </c>
      <c r="I20" s="532">
        <v>2100</v>
      </c>
      <c r="J20" s="532">
        <v>2730</v>
      </c>
      <c r="K20" s="532">
        <v>2510.7409616974373</v>
      </c>
      <c r="L20" s="532">
        <v>18773.099999999999</v>
      </c>
      <c r="M20" s="532">
        <v>1312.5</v>
      </c>
      <c r="N20" s="532">
        <v>1890</v>
      </c>
      <c r="O20" s="532">
        <v>1614.6665928643727</v>
      </c>
      <c r="P20" s="532">
        <v>9237.7999999999993</v>
      </c>
      <c r="Q20" s="532">
        <v>5670</v>
      </c>
      <c r="R20" s="532">
        <v>6615</v>
      </c>
      <c r="S20" s="532">
        <v>6028.2414240635171</v>
      </c>
      <c r="T20" s="532">
        <v>4190.1000000000004</v>
      </c>
      <c r="U20" s="532">
        <v>4200</v>
      </c>
      <c r="V20" s="532">
        <v>5250</v>
      </c>
      <c r="W20" s="532">
        <v>4740.6451281157397</v>
      </c>
      <c r="X20" s="535">
        <v>11936.900000000001</v>
      </c>
      <c r="Y20" s="509"/>
    </row>
    <row r="21" spans="2:25" ht="13.5" customHeight="1" x14ac:dyDescent="0.15">
      <c r="B21" s="179"/>
      <c r="C21" s="171">
        <v>12</v>
      </c>
      <c r="D21" s="184"/>
      <c r="E21" s="532">
        <v>2940</v>
      </c>
      <c r="F21" s="532">
        <v>3570</v>
      </c>
      <c r="G21" s="532">
        <v>3224.9154945217647</v>
      </c>
      <c r="H21" s="532">
        <v>25534.400000000001</v>
      </c>
      <c r="I21" s="532">
        <v>2100</v>
      </c>
      <c r="J21" s="532">
        <v>2730</v>
      </c>
      <c r="K21" s="532">
        <v>2550.4346380391412</v>
      </c>
      <c r="L21" s="532">
        <v>21114</v>
      </c>
      <c r="M21" s="532">
        <v>1417.5</v>
      </c>
      <c r="N21" s="532">
        <v>1890</v>
      </c>
      <c r="O21" s="532">
        <v>1553.4514443761525</v>
      </c>
      <c r="P21" s="532">
        <v>11890.2</v>
      </c>
      <c r="Q21" s="532">
        <v>5775</v>
      </c>
      <c r="R21" s="532">
        <v>6825</v>
      </c>
      <c r="S21" s="532">
        <v>6250.0118971061102</v>
      </c>
      <c r="T21" s="532">
        <v>5565.9</v>
      </c>
      <c r="U21" s="532">
        <v>4410</v>
      </c>
      <c r="V21" s="532">
        <v>5565</v>
      </c>
      <c r="W21" s="532">
        <v>4960.4602338823252</v>
      </c>
      <c r="X21" s="535">
        <v>12146.3</v>
      </c>
      <c r="Y21" s="509"/>
    </row>
    <row r="22" spans="2:25" ht="13.5" customHeight="1" x14ac:dyDescent="0.15">
      <c r="B22" s="179" t="s">
        <v>377</v>
      </c>
      <c r="C22" s="171">
        <v>1</v>
      </c>
      <c r="D22" s="184" t="s">
        <v>376</v>
      </c>
      <c r="E22" s="532">
        <v>2625</v>
      </c>
      <c r="F22" s="532">
        <v>3423</v>
      </c>
      <c r="G22" s="532">
        <v>3043.4691548426895</v>
      </c>
      <c r="H22" s="532">
        <v>27366.000000000004</v>
      </c>
      <c r="I22" s="532">
        <v>2310</v>
      </c>
      <c r="J22" s="532">
        <v>2730</v>
      </c>
      <c r="K22" s="532">
        <v>2488.2534208579887</v>
      </c>
      <c r="L22" s="532">
        <v>22481.3</v>
      </c>
      <c r="M22" s="532">
        <v>1312.5</v>
      </c>
      <c r="N22" s="532">
        <v>1890</v>
      </c>
      <c r="O22" s="532">
        <v>1479.2651116951381</v>
      </c>
      <c r="P22" s="532">
        <v>7206.7999999999993</v>
      </c>
      <c r="Q22" s="532">
        <v>5775</v>
      </c>
      <c r="R22" s="532">
        <v>6825</v>
      </c>
      <c r="S22" s="532">
        <v>6269.4132029339862</v>
      </c>
      <c r="T22" s="532">
        <v>3282.2999999999997</v>
      </c>
      <c r="U22" s="532">
        <v>4200</v>
      </c>
      <c r="V22" s="532">
        <v>5565</v>
      </c>
      <c r="W22" s="532">
        <v>4767.4393979229662</v>
      </c>
      <c r="X22" s="535">
        <v>7441.7999999999993</v>
      </c>
      <c r="Y22" s="509"/>
    </row>
    <row r="23" spans="2:25" ht="13.5" customHeight="1" x14ac:dyDescent="0.15">
      <c r="B23" s="179"/>
      <c r="C23" s="171">
        <v>2</v>
      </c>
      <c r="D23" s="184"/>
      <c r="E23" s="532">
        <v>2520</v>
      </c>
      <c r="F23" s="532">
        <v>3150</v>
      </c>
      <c r="G23" s="532">
        <v>2807.5548905654341</v>
      </c>
      <c r="H23" s="532">
        <v>13674.6</v>
      </c>
      <c r="I23" s="532">
        <v>2194.5</v>
      </c>
      <c r="J23" s="532">
        <v>2625</v>
      </c>
      <c r="K23" s="532">
        <v>2430.1569073337123</v>
      </c>
      <c r="L23" s="532">
        <v>18080.199999999997</v>
      </c>
      <c r="M23" s="532">
        <v>1365</v>
      </c>
      <c r="N23" s="532">
        <v>1785</v>
      </c>
      <c r="O23" s="532">
        <v>1484.3655579732672</v>
      </c>
      <c r="P23" s="532">
        <v>12148.8</v>
      </c>
      <c r="Q23" s="532">
        <v>5565</v>
      </c>
      <c r="R23" s="532">
        <v>6720</v>
      </c>
      <c r="S23" s="532">
        <v>6041.8316018766764</v>
      </c>
      <c r="T23" s="532">
        <v>3832.3</v>
      </c>
      <c r="U23" s="532">
        <v>4200</v>
      </c>
      <c r="V23" s="532">
        <v>5040</v>
      </c>
      <c r="W23" s="532">
        <v>4582.4425558058574</v>
      </c>
      <c r="X23" s="535">
        <v>8068.1</v>
      </c>
      <c r="Y23" s="509"/>
    </row>
    <row r="24" spans="2:25" ht="13.5" customHeight="1" x14ac:dyDescent="0.15">
      <c r="B24" s="179"/>
      <c r="C24" s="171">
        <v>3</v>
      </c>
      <c r="D24" s="184"/>
      <c r="E24" s="532">
        <v>2100</v>
      </c>
      <c r="F24" s="532">
        <v>2835</v>
      </c>
      <c r="G24" s="532">
        <v>2620.9538172285038</v>
      </c>
      <c r="H24" s="532">
        <v>11907.9</v>
      </c>
      <c r="I24" s="532">
        <v>1890</v>
      </c>
      <c r="J24" s="532">
        <v>2566.83</v>
      </c>
      <c r="K24" s="532">
        <v>2370.1745053608929</v>
      </c>
      <c r="L24" s="532">
        <v>14293.2</v>
      </c>
      <c r="M24" s="532">
        <v>1470</v>
      </c>
      <c r="N24" s="532">
        <v>1890</v>
      </c>
      <c r="O24" s="532">
        <v>1639.6321325866506</v>
      </c>
      <c r="P24" s="532">
        <v>10908</v>
      </c>
      <c r="Q24" s="532">
        <v>5565</v>
      </c>
      <c r="R24" s="532">
        <v>6615</v>
      </c>
      <c r="S24" s="532">
        <v>6130.9758024072207</v>
      </c>
      <c r="T24" s="532">
        <v>3423.1</v>
      </c>
      <c r="U24" s="532">
        <v>4200</v>
      </c>
      <c r="V24" s="532">
        <v>5040</v>
      </c>
      <c r="W24" s="532">
        <v>4672.8731897987955</v>
      </c>
      <c r="X24" s="535">
        <v>6394.2000000000007</v>
      </c>
      <c r="Y24" s="509"/>
    </row>
    <row r="25" spans="2:25" ht="13.5" customHeight="1" x14ac:dyDescent="0.15">
      <c r="B25" s="172"/>
      <c r="C25" s="176">
        <v>4</v>
      </c>
      <c r="D25" s="185"/>
      <c r="E25" s="538">
        <v>2100</v>
      </c>
      <c r="F25" s="538">
        <v>3150</v>
      </c>
      <c r="G25" s="540">
        <v>2698.4854079519719</v>
      </c>
      <c r="H25" s="538">
        <v>16466.5</v>
      </c>
      <c r="I25" s="538">
        <v>1890</v>
      </c>
      <c r="J25" s="538">
        <v>2520</v>
      </c>
      <c r="K25" s="538">
        <v>2253.8536287089014</v>
      </c>
      <c r="L25" s="538">
        <v>11808</v>
      </c>
      <c r="M25" s="538">
        <v>1470</v>
      </c>
      <c r="N25" s="538">
        <v>1995</v>
      </c>
      <c r="O25" s="538">
        <v>1633.4883984432731</v>
      </c>
      <c r="P25" s="538">
        <v>10547.1</v>
      </c>
      <c r="Q25" s="538">
        <v>5460</v>
      </c>
      <c r="R25" s="538">
        <v>6825</v>
      </c>
      <c r="S25" s="538">
        <v>6092.9849776896381</v>
      </c>
      <c r="T25" s="538">
        <v>5133.7</v>
      </c>
      <c r="U25" s="538">
        <v>4042.5</v>
      </c>
      <c r="V25" s="538">
        <v>5040</v>
      </c>
      <c r="W25" s="538">
        <v>4526.3783516048088</v>
      </c>
      <c r="X25" s="540">
        <v>5917.2000000000007</v>
      </c>
      <c r="Y25" s="509"/>
    </row>
    <row r="26" spans="2:25" ht="13.5" customHeight="1" x14ac:dyDescent="0.15">
      <c r="B26" s="208"/>
      <c r="C26" s="225"/>
      <c r="D26" s="226"/>
      <c r="E26" s="530"/>
      <c r="F26" s="541"/>
      <c r="G26" s="509"/>
      <c r="H26" s="541"/>
      <c r="I26" s="530"/>
      <c r="J26" s="541"/>
      <c r="K26" s="509"/>
      <c r="L26" s="541"/>
      <c r="M26" s="530"/>
      <c r="N26" s="541"/>
      <c r="O26" s="509"/>
      <c r="P26" s="541"/>
      <c r="Q26" s="530"/>
      <c r="R26" s="541"/>
      <c r="S26" s="509"/>
      <c r="T26" s="541"/>
      <c r="U26" s="530"/>
      <c r="V26" s="541"/>
      <c r="W26" s="509"/>
      <c r="X26" s="541"/>
      <c r="Y26" s="509"/>
    </row>
    <row r="27" spans="2:25" ht="13.5" customHeight="1" x14ac:dyDescent="0.15">
      <c r="B27" s="542"/>
      <c r="C27" s="210"/>
      <c r="D27" s="226"/>
      <c r="E27" s="530"/>
      <c r="F27" s="541"/>
      <c r="G27" s="509"/>
      <c r="H27" s="532"/>
      <c r="I27" s="530"/>
      <c r="J27" s="541"/>
      <c r="K27" s="509"/>
      <c r="L27" s="532"/>
      <c r="M27" s="530"/>
      <c r="N27" s="541"/>
      <c r="O27" s="509"/>
      <c r="P27" s="532"/>
      <c r="Q27" s="530"/>
      <c r="R27" s="541"/>
      <c r="S27" s="509"/>
      <c r="T27" s="532"/>
      <c r="U27" s="530"/>
      <c r="V27" s="541"/>
      <c r="W27" s="509"/>
      <c r="X27" s="532"/>
      <c r="Y27" s="509"/>
    </row>
    <row r="28" spans="2:25" ht="13.5" customHeight="1" x14ac:dyDescent="0.15">
      <c r="B28" s="542" t="s">
        <v>123</v>
      </c>
      <c r="C28" s="225"/>
      <c r="D28" s="226"/>
      <c r="E28" s="530"/>
      <c r="F28" s="541"/>
      <c r="G28" s="509"/>
      <c r="H28" s="541"/>
      <c r="I28" s="530"/>
      <c r="J28" s="541"/>
      <c r="K28" s="509"/>
      <c r="L28" s="541"/>
      <c r="M28" s="530"/>
      <c r="N28" s="541"/>
      <c r="O28" s="509"/>
      <c r="P28" s="541"/>
      <c r="Q28" s="530"/>
      <c r="R28" s="541"/>
      <c r="S28" s="509"/>
      <c r="T28" s="541"/>
      <c r="U28" s="530"/>
      <c r="V28" s="541"/>
      <c r="W28" s="509"/>
      <c r="X28" s="541"/>
      <c r="Y28" s="509"/>
    </row>
    <row r="29" spans="2:25" ht="13.5" customHeight="1" x14ac:dyDescent="0.15">
      <c r="B29" s="543">
        <v>41003</v>
      </c>
      <c r="C29" s="228"/>
      <c r="D29" s="229">
        <v>41009</v>
      </c>
      <c r="E29" s="254">
        <v>2100</v>
      </c>
      <c r="F29" s="254">
        <v>2919</v>
      </c>
      <c r="G29" s="254">
        <v>2613.3877901617366</v>
      </c>
      <c r="H29" s="532">
        <v>4150.7</v>
      </c>
      <c r="I29" s="254">
        <v>1890</v>
      </c>
      <c r="J29" s="254">
        <v>2520</v>
      </c>
      <c r="K29" s="254">
        <v>2306.6074218749995</v>
      </c>
      <c r="L29" s="532">
        <v>2860.2</v>
      </c>
      <c r="M29" s="254">
        <v>1470</v>
      </c>
      <c r="N29" s="254">
        <v>1764</v>
      </c>
      <c r="O29" s="254">
        <v>1567.0433260734285</v>
      </c>
      <c r="P29" s="532">
        <v>2381.8000000000002</v>
      </c>
      <c r="Q29" s="254">
        <v>5460</v>
      </c>
      <c r="R29" s="254">
        <v>6300</v>
      </c>
      <c r="S29" s="254">
        <v>5863.515522388062</v>
      </c>
      <c r="T29" s="532">
        <v>1254.5</v>
      </c>
      <c r="U29" s="254">
        <v>4042.5</v>
      </c>
      <c r="V29" s="254">
        <v>5040</v>
      </c>
      <c r="W29" s="254">
        <v>4644.4475965327038</v>
      </c>
      <c r="X29" s="532">
        <v>1597.9</v>
      </c>
      <c r="Y29" s="509"/>
    </row>
    <row r="30" spans="2:25" ht="13.5" customHeight="1" x14ac:dyDescent="0.15">
      <c r="B30" s="544" t="s">
        <v>124</v>
      </c>
      <c r="C30" s="228"/>
      <c r="D30" s="229"/>
      <c r="E30" s="530"/>
      <c r="F30" s="541"/>
      <c r="G30" s="509"/>
      <c r="H30" s="541"/>
      <c r="I30" s="530"/>
      <c r="J30" s="541"/>
      <c r="K30" s="509"/>
      <c r="L30" s="541"/>
      <c r="M30" s="530"/>
      <c r="N30" s="541"/>
      <c r="O30" s="509"/>
      <c r="P30" s="541"/>
      <c r="Q30" s="530"/>
      <c r="R30" s="541"/>
      <c r="S30" s="509"/>
      <c r="T30" s="541"/>
      <c r="U30" s="530"/>
      <c r="V30" s="541"/>
      <c r="W30" s="509"/>
      <c r="X30" s="541"/>
      <c r="Y30" s="509"/>
    </row>
    <row r="31" spans="2:25" ht="13.5" customHeight="1" x14ac:dyDescent="0.15">
      <c r="B31" s="543">
        <v>41010</v>
      </c>
      <c r="C31" s="228"/>
      <c r="D31" s="229">
        <v>41016</v>
      </c>
      <c r="E31" s="545">
        <v>2520</v>
      </c>
      <c r="F31" s="546">
        <v>3045</v>
      </c>
      <c r="G31" s="547">
        <v>2737.4903040645363</v>
      </c>
      <c r="H31" s="546">
        <v>3582.1</v>
      </c>
      <c r="I31" s="545">
        <v>2100</v>
      </c>
      <c r="J31" s="546">
        <v>2520</v>
      </c>
      <c r="K31" s="547">
        <v>2360.3838323353293</v>
      </c>
      <c r="L31" s="546">
        <v>2349.1</v>
      </c>
      <c r="M31" s="545">
        <v>1470</v>
      </c>
      <c r="N31" s="546">
        <v>1680</v>
      </c>
      <c r="O31" s="547">
        <v>1498.78889823381</v>
      </c>
      <c r="P31" s="546">
        <v>3089</v>
      </c>
      <c r="Q31" s="545">
        <v>5565</v>
      </c>
      <c r="R31" s="546">
        <v>6615</v>
      </c>
      <c r="S31" s="547">
        <v>6054.2652329749117</v>
      </c>
      <c r="T31" s="546">
        <v>1150.5</v>
      </c>
      <c r="U31" s="545">
        <v>4049.6400000000003</v>
      </c>
      <c r="V31" s="546">
        <v>5040</v>
      </c>
      <c r="W31" s="547">
        <v>4429.1626096949449</v>
      </c>
      <c r="X31" s="546">
        <v>1648.7</v>
      </c>
      <c r="Y31" s="509"/>
    </row>
    <row r="32" spans="2:25" ht="13.5" customHeight="1" x14ac:dyDescent="0.15">
      <c r="B32" s="544" t="s">
        <v>125</v>
      </c>
      <c r="C32" s="228"/>
      <c r="D32" s="229"/>
      <c r="E32" s="545"/>
      <c r="F32" s="546"/>
      <c r="G32" s="547"/>
      <c r="H32" s="546"/>
      <c r="I32" s="545"/>
      <c r="J32" s="546"/>
      <c r="K32" s="547"/>
      <c r="L32" s="546"/>
      <c r="M32" s="545"/>
      <c r="N32" s="546"/>
      <c r="O32" s="547"/>
      <c r="P32" s="546"/>
      <c r="Q32" s="545"/>
      <c r="R32" s="546"/>
      <c r="S32" s="547"/>
      <c r="T32" s="546"/>
      <c r="U32" s="545"/>
      <c r="V32" s="546"/>
      <c r="W32" s="547"/>
      <c r="X32" s="546"/>
      <c r="Y32" s="509"/>
    </row>
    <row r="33" spans="2:26" ht="13.5" customHeight="1" x14ac:dyDescent="0.15">
      <c r="B33" s="543">
        <v>41017</v>
      </c>
      <c r="C33" s="228"/>
      <c r="D33" s="229">
        <v>41023</v>
      </c>
      <c r="E33" s="545">
        <v>2415</v>
      </c>
      <c r="F33" s="546">
        <v>3045</v>
      </c>
      <c r="G33" s="547">
        <v>2718.2740932642496</v>
      </c>
      <c r="H33" s="546">
        <v>3923</v>
      </c>
      <c r="I33" s="545">
        <v>1890</v>
      </c>
      <c r="J33" s="546">
        <v>2467.5</v>
      </c>
      <c r="K33" s="547">
        <v>2206.3359304084724</v>
      </c>
      <c r="L33" s="546">
        <v>2771.4</v>
      </c>
      <c r="M33" s="545">
        <v>1575</v>
      </c>
      <c r="N33" s="546">
        <v>1890</v>
      </c>
      <c r="O33" s="547">
        <v>1705.6857923497269</v>
      </c>
      <c r="P33" s="546">
        <v>2231.5</v>
      </c>
      <c r="Q33" s="545">
        <v>5565</v>
      </c>
      <c r="R33" s="546">
        <v>6615</v>
      </c>
      <c r="S33" s="547">
        <v>6097.1025672075557</v>
      </c>
      <c r="T33" s="546">
        <v>1227.2</v>
      </c>
      <c r="U33" s="545">
        <v>4200</v>
      </c>
      <c r="V33" s="546">
        <v>4935</v>
      </c>
      <c r="W33" s="547">
        <v>4520.6145251396647</v>
      </c>
      <c r="X33" s="546">
        <v>1141.4000000000001</v>
      </c>
      <c r="Y33" s="509"/>
    </row>
    <row r="34" spans="2:26" ht="13.5" customHeight="1" x14ac:dyDescent="0.15">
      <c r="B34" s="544" t="s">
        <v>126</v>
      </c>
      <c r="C34" s="228"/>
      <c r="D34" s="229"/>
      <c r="E34" s="545"/>
      <c r="F34" s="546"/>
      <c r="G34" s="547"/>
      <c r="H34" s="546"/>
      <c r="I34" s="545"/>
      <c r="J34" s="546"/>
      <c r="K34" s="547"/>
      <c r="L34" s="546"/>
      <c r="M34" s="545"/>
      <c r="N34" s="546"/>
      <c r="O34" s="547"/>
      <c r="P34" s="546"/>
      <c r="Q34" s="545"/>
      <c r="R34" s="546"/>
      <c r="S34" s="547"/>
      <c r="T34" s="546"/>
      <c r="U34" s="545"/>
      <c r="V34" s="546"/>
      <c r="W34" s="547"/>
      <c r="X34" s="546"/>
      <c r="Y34" s="509"/>
    </row>
    <row r="35" spans="2:26" ht="13.5" customHeight="1" x14ac:dyDescent="0.15">
      <c r="B35" s="548">
        <v>41024</v>
      </c>
      <c r="C35" s="228"/>
      <c r="D35" s="228">
        <v>41030</v>
      </c>
      <c r="E35" s="545">
        <v>2415</v>
      </c>
      <c r="F35" s="546">
        <v>3150</v>
      </c>
      <c r="G35" s="547">
        <v>2687.2385313248888</v>
      </c>
      <c r="H35" s="546">
        <v>4810.7</v>
      </c>
      <c r="I35" s="545">
        <v>1890</v>
      </c>
      <c r="J35" s="546">
        <v>2467.5</v>
      </c>
      <c r="K35" s="547">
        <v>2197.9445567913722</v>
      </c>
      <c r="L35" s="546">
        <v>3827.3</v>
      </c>
      <c r="M35" s="545">
        <v>1470</v>
      </c>
      <c r="N35" s="546">
        <v>1995</v>
      </c>
      <c r="O35" s="547">
        <v>1744.058616647128</v>
      </c>
      <c r="P35" s="546">
        <v>2844.8</v>
      </c>
      <c r="Q35" s="545">
        <v>5565</v>
      </c>
      <c r="R35" s="546">
        <v>6825</v>
      </c>
      <c r="S35" s="547">
        <v>6214.0989831728602</v>
      </c>
      <c r="T35" s="546">
        <v>1501.5</v>
      </c>
      <c r="U35" s="545">
        <v>4200</v>
      </c>
      <c r="V35" s="546">
        <v>4935</v>
      </c>
      <c r="W35" s="547">
        <v>4535.4546092653254</v>
      </c>
      <c r="X35" s="546">
        <v>1529.2</v>
      </c>
      <c r="Y35" s="509"/>
    </row>
    <row r="36" spans="2:26" ht="13.5" customHeight="1" x14ac:dyDescent="0.15">
      <c r="B36" s="544" t="s">
        <v>127</v>
      </c>
      <c r="C36" s="228"/>
      <c r="D36" s="229"/>
      <c r="E36" s="530"/>
      <c r="F36" s="541"/>
      <c r="G36" s="509"/>
      <c r="H36" s="541"/>
      <c r="I36" s="530"/>
      <c r="J36" s="541"/>
      <c r="K36" s="509"/>
      <c r="L36" s="541"/>
      <c r="M36" s="530"/>
      <c r="N36" s="541"/>
      <c r="O36" s="509"/>
      <c r="P36" s="541"/>
      <c r="Q36" s="530"/>
      <c r="R36" s="541"/>
      <c r="S36" s="509"/>
      <c r="T36" s="541"/>
      <c r="U36" s="530"/>
      <c r="V36" s="541"/>
      <c r="W36" s="509"/>
      <c r="X36" s="541"/>
      <c r="Y36" s="509"/>
    </row>
    <row r="37" spans="2:26" ht="13.5" customHeight="1" x14ac:dyDescent="0.15">
      <c r="B37" s="549"/>
      <c r="C37" s="239"/>
      <c r="D37" s="240"/>
      <c r="E37" s="550"/>
      <c r="F37" s="538"/>
      <c r="G37" s="539"/>
      <c r="H37" s="538"/>
      <c r="I37" s="550"/>
      <c r="J37" s="538"/>
      <c r="K37" s="539"/>
      <c r="L37" s="538"/>
      <c r="M37" s="550"/>
      <c r="N37" s="538"/>
      <c r="O37" s="539"/>
      <c r="P37" s="538"/>
      <c r="Q37" s="550"/>
      <c r="R37" s="538"/>
      <c r="S37" s="539"/>
      <c r="T37" s="538"/>
      <c r="U37" s="550"/>
      <c r="V37" s="538"/>
      <c r="W37" s="539"/>
      <c r="X37" s="538"/>
      <c r="Y37" s="509"/>
    </row>
    <row r="38" spans="2:26" ht="3" customHeight="1" x14ac:dyDescent="0.15">
      <c r="B38" s="509"/>
      <c r="C38" s="509"/>
      <c r="D38" s="509"/>
      <c r="E38" s="509"/>
      <c r="F38" s="509"/>
      <c r="G38" s="509"/>
      <c r="H38" s="533"/>
      <c r="I38" s="509"/>
      <c r="J38" s="509"/>
      <c r="K38" s="509"/>
      <c r="L38" s="533"/>
      <c r="M38" s="509"/>
      <c r="N38" s="509"/>
      <c r="O38" s="509"/>
      <c r="P38" s="533"/>
      <c r="Q38" s="509"/>
      <c r="R38" s="509"/>
      <c r="S38" s="509"/>
      <c r="T38" s="533"/>
      <c r="U38" s="509"/>
      <c r="V38" s="509"/>
      <c r="W38" s="509"/>
      <c r="X38" s="533"/>
      <c r="Y38" s="509"/>
    </row>
    <row r="39" spans="2:26" ht="12.75" customHeight="1" x14ac:dyDescent="0.15">
      <c r="B39" s="551" t="s">
        <v>105</v>
      </c>
      <c r="C39" s="510" t="s">
        <v>378</v>
      </c>
    </row>
    <row r="40" spans="2:26" ht="12.75" customHeight="1" x14ac:dyDescent="0.15">
      <c r="B40" s="552" t="s">
        <v>107</v>
      </c>
      <c r="C40" s="510" t="s">
        <v>265</v>
      </c>
      <c r="X40" s="183"/>
      <c r="Y40" s="509"/>
      <c r="Z40" s="509"/>
    </row>
    <row r="41" spans="2:26" ht="12.75" customHeight="1" x14ac:dyDescent="0.15">
      <c r="B41" s="552" t="s">
        <v>195</v>
      </c>
      <c r="C41" s="510" t="s">
        <v>108</v>
      </c>
      <c r="X41" s="183"/>
      <c r="Y41" s="509"/>
      <c r="Z41" s="509"/>
    </row>
    <row r="42" spans="2:26" ht="12.75" customHeight="1" x14ac:dyDescent="0.15">
      <c r="B42" s="552"/>
      <c r="X42" s="183"/>
      <c r="Y42" s="509"/>
      <c r="Z42" s="509"/>
    </row>
    <row r="43" spans="2:26" x14ac:dyDescent="0.15">
      <c r="B43" s="552"/>
      <c r="E43" s="554"/>
      <c r="F43" s="554"/>
      <c r="G43" s="554"/>
      <c r="H43" s="554"/>
      <c r="I43" s="554"/>
      <c r="J43" s="554"/>
      <c r="K43" s="554"/>
      <c r="L43" s="554"/>
      <c r="M43" s="554"/>
      <c r="N43" s="554"/>
      <c r="O43" s="554"/>
      <c r="P43" s="554"/>
      <c r="Q43" s="554"/>
      <c r="R43" s="554"/>
      <c r="S43" s="554"/>
      <c r="T43" s="554"/>
      <c r="U43" s="554"/>
      <c r="V43" s="554"/>
      <c r="W43" s="554"/>
      <c r="X43" s="486"/>
      <c r="Y43" s="509"/>
      <c r="Z43" s="509"/>
    </row>
    <row r="44" spans="2:26" x14ac:dyDescent="0.15">
      <c r="X44" s="486"/>
      <c r="Y44" s="509"/>
      <c r="Z44" s="509"/>
    </row>
    <row r="45" spans="2:26" x14ac:dyDescent="0.15">
      <c r="X45" s="183"/>
      <c r="Y45" s="509"/>
      <c r="Z45" s="509"/>
    </row>
    <row r="46" spans="2:26" x14ac:dyDescent="0.15">
      <c r="X46" s="183"/>
      <c r="Y46" s="509"/>
      <c r="Z46" s="509"/>
    </row>
    <row r="47" spans="2:26" x14ac:dyDescent="0.15">
      <c r="X47" s="533"/>
      <c r="Y47" s="509"/>
      <c r="Z47" s="509"/>
    </row>
    <row r="48" spans="2:26" x14ac:dyDescent="0.15">
      <c r="X48" s="533"/>
      <c r="Y48" s="509"/>
      <c r="Z48" s="509"/>
    </row>
    <row r="49" spans="24:26" x14ac:dyDescent="0.15">
      <c r="X49" s="533"/>
      <c r="Y49" s="509"/>
      <c r="Z49" s="509"/>
    </row>
    <row r="50" spans="24:26" x14ac:dyDescent="0.15">
      <c r="X50" s="533"/>
      <c r="Y50" s="509"/>
      <c r="Z50" s="509"/>
    </row>
    <row r="51" spans="24:26" x14ac:dyDescent="0.15">
      <c r="X51" s="533"/>
      <c r="Y51" s="509"/>
      <c r="Z51" s="509"/>
    </row>
    <row r="52" spans="24:26" x14ac:dyDescent="0.15">
      <c r="X52" s="533"/>
      <c r="Y52" s="509"/>
      <c r="Z52" s="509"/>
    </row>
    <row r="53" spans="24:26" x14ac:dyDescent="0.15">
      <c r="X53" s="533"/>
      <c r="Y53" s="509"/>
      <c r="Z53" s="509"/>
    </row>
    <row r="54" spans="24:26" x14ac:dyDescent="0.15">
      <c r="X54" s="533"/>
      <c r="Y54" s="509"/>
      <c r="Z54" s="509"/>
    </row>
    <row r="55" spans="24:26" x14ac:dyDescent="0.15">
      <c r="X55" s="703"/>
      <c r="Y55" s="509"/>
      <c r="Z55" s="509"/>
    </row>
    <row r="56" spans="24:26" x14ac:dyDescent="0.15">
      <c r="X56" s="509"/>
      <c r="Y56" s="509"/>
      <c r="Z56" s="509"/>
    </row>
    <row r="57" spans="24:26" x14ac:dyDescent="0.15">
      <c r="X57" s="509"/>
      <c r="Y57" s="509"/>
      <c r="Z57" s="509"/>
    </row>
  </sheetData>
  <mergeCells count="5">
    <mergeCell ref="E5:H5"/>
    <mergeCell ref="I5:L5"/>
    <mergeCell ref="M5:P5"/>
    <mergeCell ref="Q5:T5"/>
    <mergeCell ref="U5:X5"/>
  </mergeCells>
  <phoneticPr fontId="6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51"/>
  <sheetViews>
    <sheetView zoomScale="75" zoomScaleNormal="75" workbookViewId="0"/>
  </sheetViews>
  <sheetFormatPr defaultColWidth="7.5" defaultRowHeight="12" x14ac:dyDescent="0.15"/>
  <cols>
    <col min="1" max="1" width="1.125" style="510" customWidth="1"/>
    <col min="2" max="2" width="5.5" style="510" customWidth="1"/>
    <col min="3" max="3" width="2.875" style="510" customWidth="1"/>
    <col min="4" max="4" width="5.375" style="510" customWidth="1"/>
    <col min="5" max="5" width="6.875" style="510" customWidth="1"/>
    <col min="6" max="7" width="7.5" style="510"/>
    <col min="8" max="8" width="8.625" style="510" customWidth="1"/>
    <col min="9" max="9" width="6.625" style="510" customWidth="1"/>
    <col min="10" max="11" width="7.5" style="510"/>
    <col min="12" max="12" width="8.625" style="510" customWidth="1"/>
    <col min="13" max="13" width="6.875" style="510" customWidth="1"/>
    <col min="14" max="14" width="7.125" style="510" customWidth="1"/>
    <col min="15" max="15" width="7.5" style="510"/>
    <col min="16" max="16" width="8.625" style="510" customWidth="1"/>
    <col min="17" max="16384" width="7.5" style="510"/>
  </cols>
  <sheetData>
    <row r="3" spans="2:23" x14ac:dyDescent="0.15">
      <c r="B3" s="510" t="s">
        <v>379</v>
      </c>
    </row>
    <row r="4" spans="2:23" x14ac:dyDescent="0.15">
      <c r="P4" s="555" t="s">
        <v>221</v>
      </c>
      <c r="R4" s="509"/>
      <c r="S4" s="509"/>
      <c r="T4" s="509"/>
      <c r="U4" s="509"/>
      <c r="V4" s="509"/>
      <c r="W4" s="509"/>
    </row>
    <row r="5" spans="2:23" ht="6" customHeight="1" x14ac:dyDescent="0.15"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R5" s="509"/>
      <c r="S5" s="509"/>
      <c r="T5" s="509"/>
      <c r="U5" s="509"/>
      <c r="V5" s="509"/>
      <c r="W5" s="509"/>
    </row>
    <row r="6" spans="2:23" ht="13.5" customHeight="1" x14ac:dyDescent="0.15">
      <c r="B6" s="530"/>
      <c r="C6" s="516" t="s">
        <v>85</v>
      </c>
      <c r="D6" s="518"/>
      <c r="E6" s="745" t="s">
        <v>380</v>
      </c>
      <c r="F6" s="746"/>
      <c r="G6" s="746"/>
      <c r="H6" s="747"/>
      <c r="I6" s="745" t="s">
        <v>381</v>
      </c>
      <c r="J6" s="746"/>
      <c r="K6" s="746"/>
      <c r="L6" s="747"/>
      <c r="M6" s="745" t="s">
        <v>382</v>
      </c>
      <c r="N6" s="746"/>
      <c r="O6" s="746"/>
      <c r="P6" s="747"/>
      <c r="R6" s="177"/>
      <c r="S6" s="177"/>
      <c r="T6" s="177"/>
      <c r="U6" s="177"/>
      <c r="V6" s="509"/>
      <c r="W6" s="509"/>
    </row>
    <row r="7" spans="2:23" ht="13.5" x14ac:dyDescent="0.15">
      <c r="B7" s="519" t="s">
        <v>273</v>
      </c>
      <c r="C7" s="520"/>
      <c r="D7" s="521"/>
      <c r="E7" s="522" t="s">
        <v>135</v>
      </c>
      <c r="F7" s="523" t="s">
        <v>373</v>
      </c>
      <c r="G7" s="524" t="s">
        <v>374</v>
      </c>
      <c r="H7" s="523" t="s">
        <v>95</v>
      </c>
      <c r="I7" s="522" t="s">
        <v>135</v>
      </c>
      <c r="J7" s="523" t="s">
        <v>373</v>
      </c>
      <c r="K7" s="524" t="s">
        <v>374</v>
      </c>
      <c r="L7" s="523" t="s">
        <v>216</v>
      </c>
      <c r="M7" s="522" t="s">
        <v>135</v>
      </c>
      <c r="N7" s="523" t="s">
        <v>373</v>
      </c>
      <c r="O7" s="524" t="s">
        <v>374</v>
      </c>
      <c r="P7" s="523" t="s">
        <v>95</v>
      </c>
      <c r="R7" s="177"/>
      <c r="S7" s="177"/>
      <c r="T7" s="177"/>
      <c r="U7" s="177"/>
      <c r="V7" s="509"/>
      <c r="W7" s="509"/>
    </row>
    <row r="8" spans="2:23" ht="13.5" x14ac:dyDescent="0.15">
      <c r="B8" s="536"/>
      <c r="C8" s="512"/>
      <c r="D8" s="512"/>
      <c r="E8" s="527"/>
      <c r="F8" s="528"/>
      <c r="G8" s="529" t="s">
        <v>96</v>
      </c>
      <c r="H8" s="528"/>
      <c r="I8" s="527"/>
      <c r="J8" s="528"/>
      <c r="K8" s="529" t="s">
        <v>96</v>
      </c>
      <c r="L8" s="528"/>
      <c r="M8" s="527"/>
      <c r="N8" s="528"/>
      <c r="O8" s="529" t="s">
        <v>96</v>
      </c>
      <c r="P8" s="528"/>
      <c r="R8" s="177"/>
      <c r="S8" s="177"/>
      <c r="T8" s="177"/>
      <c r="U8" s="177"/>
      <c r="V8" s="509"/>
      <c r="W8" s="509"/>
    </row>
    <row r="9" spans="2:23" ht="15" customHeight="1" x14ac:dyDescent="0.15">
      <c r="B9" s="530" t="s">
        <v>0</v>
      </c>
      <c r="C9" s="509">
        <v>19</v>
      </c>
      <c r="D9" s="510" t="s">
        <v>1</v>
      </c>
      <c r="E9" s="531">
        <v>1365</v>
      </c>
      <c r="F9" s="532">
        <v>2258</v>
      </c>
      <c r="G9" s="533">
        <v>1866</v>
      </c>
      <c r="H9" s="532">
        <v>160364</v>
      </c>
      <c r="I9" s="531">
        <v>2100</v>
      </c>
      <c r="J9" s="532">
        <v>2787</v>
      </c>
      <c r="K9" s="533">
        <v>2483</v>
      </c>
      <c r="L9" s="532">
        <v>173519</v>
      </c>
      <c r="M9" s="531">
        <v>2641</v>
      </c>
      <c r="N9" s="532">
        <v>3188</v>
      </c>
      <c r="O9" s="533">
        <v>2899</v>
      </c>
      <c r="P9" s="532">
        <v>280564</v>
      </c>
      <c r="R9" s="177"/>
      <c r="S9" s="177"/>
      <c r="T9" s="177"/>
      <c r="U9" s="177"/>
      <c r="V9" s="509"/>
      <c r="W9" s="509"/>
    </row>
    <row r="10" spans="2:23" ht="15" customHeight="1" x14ac:dyDescent="0.15">
      <c r="B10" s="530"/>
      <c r="C10" s="509">
        <v>20</v>
      </c>
      <c r="E10" s="531">
        <v>1155</v>
      </c>
      <c r="F10" s="532">
        <v>2120</v>
      </c>
      <c r="G10" s="533">
        <v>1660</v>
      </c>
      <c r="H10" s="532">
        <v>189632</v>
      </c>
      <c r="I10" s="531">
        <v>2006</v>
      </c>
      <c r="J10" s="532">
        <v>2722</v>
      </c>
      <c r="K10" s="533">
        <v>2442</v>
      </c>
      <c r="L10" s="532">
        <v>284089</v>
      </c>
      <c r="M10" s="531">
        <v>2100</v>
      </c>
      <c r="N10" s="532">
        <v>3162</v>
      </c>
      <c r="O10" s="533">
        <v>2638</v>
      </c>
      <c r="P10" s="532">
        <v>385135</v>
      </c>
      <c r="R10" s="177"/>
      <c r="S10" s="177"/>
      <c r="T10" s="177"/>
      <c r="U10" s="177"/>
      <c r="V10" s="509"/>
      <c r="W10" s="509"/>
    </row>
    <row r="11" spans="2:23" ht="15" customHeight="1" x14ac:dyDescent="0.15">
      <c r="B11" s="530"/>
      <c r="C11" s="509">
        <v>21</v>
      </c>
      <c r="D11" s="509"/>
      <c r="E11" s="531">
        <v>1040</v>
      </c>
      <c r="F11" s="532">
        <v>1995</v>
      </c>
      <c r="G11" s="533">
        <v>1458</v>
      </c>
      <c r="H11" s="532">
        <v>160090</v>
      </c>
      <c r="I11" s="531">
        <v>1680</v>
      </c>
      <c r="J11" s="532">
        <v>2783</v>
      </c>
      <c r="K11" s="533">
        <v>2305</v>
      </c>
      <c r="L11" s="532">
        <v>237728</v>
      </c>
      <c r="M11" s="531">
        <v>2084</v>
      </c>
      <c r="N11" s="532">
        <v>2888</v>
      </c>
      <c r="O11" s="533">
        <v>2503</v>
      </c>
      <c r="P11" s="532">
        <v>338246</v>
      </c>
      <c r="R11" s="533"/>
      <c r="S11" s="509"/>
      <c r="T11" s="509"/>
      <c r="U11" s="509"/>
      <c r="V11" s="509"/>
      <c r="W11" s="509"/>
    </row>
    <row r="12" spans="2:23" ht="15" customHeight="1" x14ac:dyDescent="0.15">
      <c r="B12" s="530"/>
      <c r="C12" s="509">
        <v>22</v>
      </c>
      <c r="D12" s="534"/>
      <c r="E12" s="532">
        <v>1050</v>
      </c>
      <c r="F12" s="532">
        <v>1890</v>
      </c>
      <c r="G12" s="532">
        <v>1458</v>
      </c>
      <c r="H12" s="532">
        <v>227797</v>
      </c>
      <c r="I12" s="532">
        <v>1785</v>
      </c>
      <c r="J12" s="532">
        <v>2625</v>
      </c>
      <c r="K12" s="532">
        <v>2122</v>
      </c>
      <c r="L12" s="532">
        <v>172938</v>
      </c>
      <c r="M12" s="532">
        <v>2062</v>
      </c>
      <c r="N12" s="532">
        <v>2835</v>
      </c>
      <c r="O12" s="532">
        <v>2477</v>
      </c>
      <c r="P12" s="535">
        <v>358472</v>
      </c>
      <c r="R12" s="177"/>
      <c r="S12" s="177"/>
      <c r="T12" s="177"/>
      <c r="U12" s="177"/>
      <c r="V12" s="177"/>
      <c r="W12" s="509"/>
    </row>
    <row r="13" spans="2:23" ht="15" customHeight="1" x14ac:dyDescent="0.15">
      <c r="B13" s="536"/>
      <c r="C13" s="512">
        <v>23</v>
      </c>
      <c r="D13" s="537"/>
      <c r="E13" s="186">
        <v>1050</v>
      </c>
      <c r="F13" s="186">
        <v>1890</v>
      </c>
      <c r="G13" s="186">
        <v>1492.7044516336809</v>
      </c>
      <c r="H13" s="186">
        <v>208475.09999999995</v>
      </c>
      <c r="I13" s="186">
        <v>1837.5</v>
      </c>
      <c r="J13" s="186">
        <v>2625</v>
      </c>
      <c r="K13" s="186">
        <v>2241.8585027086478</v>
      </c>
      <c r="L13" s="186">
        <v>184039.3</v>
      </c>
      <c r="M13" s="186">
        <v>1890</v>
      </c>
      <c r="N13" s="186">
        <v>2835</v>
      </c>
      <c r="O13" s="186">
        <v>2512.9036431755053</v>
      </c>
      <c r="P13" s="187">
        <v>376501.6</v>
      </c>
      <c r="R13" s="177"/>
      <c r="S13" s="177"/>
      <c r="T13" s="177"/>
      <c r="U13" s="177"/>
      <c r="V13" s="177"/>
      <c r="W13" s="509"/>
    </row>
    <row r="14" spans="2:23" ht="15" customHeight="1" x14ac:dyDescent="0.15">
      <c r="B14" s="179" t="s">
        <v>375</v>
      </c>
      <c r="C14" s="171">
        <v>4</v>
      </c>
      <c r="D14" s="184" t="s">
        <v>376</v>
      </c>
      <c r="E14" s="532">
        <v>1456.4549999999999</v>
      </c>
      <c r="F14" s="532">
        <v>1785</v>
      </c>
      <c r="G14" s="532">
        <v>1642.9698931340092</v>
      </c>
      <c r="H14" s="532">
        <v>13302.9</v>
      </c>
      <c r="I14" s="532">
        <v>2036.2650000000001</v>
      </c>
      <c r="J14" s="532">
        <v>2625</v>
      </c>
      <c r="K14" s="532">
        <v>2328.3489417493915</v>
      </c>
      <c r="L14" s="532">
        <v>12289.5</v>
      </c>
      <c r="M14" s="532">
        <v>2257.5</v>
      </c>
      <c r="N14" s="535">
        <v>2625</v>
      </c>
      <c r="O14" s="532">
        <v>2477.4241482279226</v>
      </c>
      <c r="P14" s="535">
        <v>26329.1</v>
      </c>
    </row>
    <row r="15" spans="2:23" ht="15" customHeight="1" x14ac:dyDescent="0.15">
      <c r="B15" s="179"/>
      <c r="C15" s="171">
        <v>5</v>
      </c>
      <c r="D15" s="184"/>
      <c r="E15" s="532">
        <v>1522.5</v>
      </c>
      <c r="F15" s="532">
        <v>1837.5</v>
      </c>
      <c r="G15" s="532">
        <v>1682.5065771190366</v>
      </c>
      <c r="H15" s="532">
        <v>14473.6</v>
      </c>
      <c r="I15" s="532">
        <v>2100</v>
      </c>
      <c r="J15" s="532">
        <v>2625</v>
      </c>
      <c r="K15" s="532">
        <v>2412.6190047691894</v>
      </c>
      <c r="L15" s="532">
        <v>12012.1</v>
      </c>
      <c r="M15" s="532">
        <v>2205</v>
      </c>
      <c r="N15" s="532">
        <v>2835</v>
      </c>
      <c r="O15" s="532">
        <v>2580.8796775752558</v>
      </c>
      <c r="P15" s="535">
        <v>27732</v>
      </c>
    </row>
    <row r="16" spans="2:23" ht="15" customHeight="1" x14ac:dyDescent="0.15">
      <c r="B16" s="179"/>
      <c r="C16" s="171">
        <v>6</v>
      </c>
      <c r="D16" s="184"/>
      <c r="E16" s="532">
        <v>1575</v>
      </c>
      <c r="F16" s="532">
        <v>1890</v>
      </c>
      <c r="G16" s="532">
        <v>1668.4318181818185</v>
      </c>
      <c r="H16" s="532">
        <v>25532.3</v>
      </c>
      <c r="I16" s="532">
        <v>1925.8050000000001</v>
      </c>
      <c r="J16" s="532">
        <v>2467.5</v>
      </c>
      <c r="K16" s="532">
        <v>2268.6302560673407</v>
      </c>
      <c r="L16" s="532">
        <v>11524.2</v>
      </c>
      <c r="M16" s="532">
        <v>2100</v>
      </c>
      <c r="N16" s="532">
        <v>2572.5</v>
      </c>
      <c r="O16" s="532">
        <v>2338.5800497718787</v>
      </c>
      <c r="P16" s="535">
        <v>18704</v>
      </c>
    </row>
    <row r="17" spans="2:16" ht="15" customHeight="1" x14ac:dyDescent="0.15">
      <c r="B17" s="179"/>
      <c r="C17" s="171">
        <v>7</v>
      </c>
      <c r="D17" s="184"/>
      <c r="E17" s="532">
        <v>1417.5</v>
      </c>
      <c r="F17" s="532">
        <v>1890</v>
      </c>
      <c r="G17" s="532">
        <v>1648.7307366713112</v>
      </c>
      <c r="H17" s="532">
        <v>23405.599999999999</v>
      </c>
      <c r="I17" s="532">
        <v>1995</v>
      </c>
      <c r="J17" s="532">
        <v>2415</v>
      </c>
      <c r="K17" s="532">
        <v>2218.3407629775252</v>
      </c>
      <c r="L17" s="532">
        <v>11934.8</v>
      </c>
      <c r="M17" s="532">
        <v>1890</v>
      </c>
      <c r="N17" s="532">
        <v>2677.5</v>
      </c>
      <c r="O17" s="532">
        <v>2340.2004648460202</v>
      </c>
      <c r="P17" s="535">
        <v>24414.6</v>
      </c>
    </row>
    <row r="18" spans="2:16" ht="15" customHeight="1" x14ac:dyDescent="0.15">
      <c r="B18" s="179"/>
      <c r="C18" s="171">
        <v>8</v>
      </c>
      <c r="D18" s="184"/>
      <c r="E18" s="532">
        <v>1417.5</v>
      </c>
      <c r="F18" s="532">
        <v>1812.09</v>
      </c>
      <c r="G18" s="532">
        <v>1582.1007676114739</v>
      </c>
      <c r="H18" s="532">
        <v>26913.7</v>
      </c>
      <c r="I18" s="532">
        <v>1995</v>
      </c>
      <c r="J18" s="532">
        <v>2457.21</v>
      </c>
      <c r="K18" s="532">
        <v>2292.3174314955431</v>
      </c>
      <c r="L18" s="532">
        <v>11517.1</v>
      </c>
      <c r="M18" s="532">
        <v>2257.5</v>
      </c>
      <c r="N18" s="532">
        <v>2782.5</v>
      </c>
      <c r="O18" s="532">
        <v>2476.2512019230767</v>
      </c>
      <c r="P18" s="535">
        <v>30706.9</v>
      </c>
    </row>
    <row r="19" spans="2:16" ht="15" customHeight="1" x14ac:dyDescent="0.15">
      <c r="B19" s="179"/>
      <c r="C19" s="171">
        <v>9</v>
      </c>
      <c r="D19" s="184"/>
      <c r="E19" s="532">
        <v>1365</v>
      </c>
      <c r="F19" s="532">
        <v>1732.5</v>
      </c>
      <c r="G19" s="532">
        <v>1528.4904172731685</v>
      </c>
      <c r="H19" s="532">
        <v>14013.2</v>
      </c>
      <c r="I19" s="532">
        <v>1890</v>
      </c>
      <c r="J19" s="532">
        <v>2415</v>
      </c>
      <c r="K19" s="532">
        <v>2175.2708023774148</v>
      </c>
      <c r="L19" s="532">
        <v>11121.000000000002</v>
      </c>
      <c r="M19" s="532">
        <v>2284.8000000000002</v>
      </c>
      <c r="N19" s="532">
        <v>2782.5</v>
      </c>
      <c r="O19" s="532">
        <v>2585.3506130751166</v>
      </c>
      <c r="P19" s="535">
        <v>24499.899999999998</v>
      </c>
    </row>
    <row r="20" spans="2:16" ht="15" customHeight="1" x14ac:dyDescent="0.15">
      <c r="B20" s="179"/>
      <c r="C20" s="171">
        <v>10</v>
      </c>
      <c r="D20" s="184"/>
      <c r="E20" s="532">
        <v>1207.5</v>
      </c>
      <c r="F20" s="532">
        <v>1732.5</v>
      </c>
      <c r="G20" s="532">
        <v>1446.2566086461427</v>
      </c>
      <c r="H20" s="532">
        <v>10944.3</v>
      </c>
      <c r="I20" s="532">
        <v>1942.5</v>
      </c>
      <c r="J20" s="532">
        <v>2478</v>
      </c>
      <c r="K20" s="532">
        <v>2297.9216336345089</v>
      </c>
      <c r="L20" s="532">
        <v>13916.4</v>
      </c>
      <c r="M20" s="532">
        <v>2289</v>
      </c>
      <c r="N20" s="532">
        <v>2782.5</v>
      </c>
      <c r="O20" s="532">
        <v>2597.0378755000379</v>
      </c>
      <c r="P20" s="535">
        <v>26580.9</v>
      </c>
    </row>
    <row r="21" spans="2:16" ht="15" customHeight="1" x14ac:dyDescent="0.15">
      <c r="B21" s="179"/>
      <c r="C21" s="171">
        <v>11</v>
      </c>
      <c r="D21" s="184"/>
      <c r="E21" s="532">
        <v>1155</v>
      </c>
      <c r="F21" s="532">
        <v>1575</v>
      </c>
      <c r="G21" s="532">
        <v>1334.0035873455333</v>
      </c>
      <c r="H21" s="532">
        <v>14777.5</v>
      </c>
      <c r="I21" s="532">
        <v>2047.5</v>
      </c>
      <c r="J21" s="532">
        <v>2478</v>
      </c>
      <c r="K21" s="532">
        <v>2290.0841879409418</v>
      </c>
      <c r="L21" s="532">
        <v>21372.799999999999</v>
      </c>
      <c r="M21" s="532">
        <v>2187.15</v>
      </c>
      <c r="N21" s="532">
        <v>2782.5</v>
      </c>
      <c r="O21" s="532">
        <v>2566.9394402743028</v>
      </c>
      <c r="P21" s="535">
        <v>34321.800000000003</v>
      </c>
    </row>
    <row r="22" spans="2:16" ht="15" customHeight="1" x14ac:dyDescent="0.15">
      <c r="B22" s="179"/>
      <c r="C22" s="171">
        <v>12</v>
      </c>
      <c r="D22" s="184"/>
      <c r="E22" s="532">
        <v>1050</v>
      </c>
      <c r="F22" s="532">
        <v>1575</v>
      </c>
      <c r="G22" s="532">
        <v>1332.0469558022478</v>
      </c>
      <c r="H22" s="532">
        <v>10686.1</v>
      </c>
      <c r="I22" s="532">
        <v>2047.5</v>
      </c>
      <c r="J22" s="532">
        <v>2415</v>
      </c>
      <c r="K22" s="532">
        <v>2244.1079570853822</v>
      </c>
      <c r="L22" s="532">
        <v>21519.599999999999</v>
      </c>
      <c r="M22" s="532">
        <v>2289</v>
      </c>
      <c r="N22" s="532">
        <v>2782.5</v>
      </c>
      <c r="O22" s="532">
        <v>2435.9038611249898</v>
      </c>
      <c r="P22" s="535">
        <v>57237.7</v>
      </c>
    </row>
    <row r="23" spans="2:16" ht="15" customHeight="1" x14ac:dyDescent="0.15">
      <c r="B23" s="179" t="s">
        <v>377</v>
      </c>
      <c r="C23" s="171">
        <v>1</v>
      </c>
      <c r="D23" s="184" t="s">
        <v>376</v>
      </c>
      <c r="E23" s="532">
        <v>1050</v>
      </c>
      <c r="F23" s="532">
        <v>1470</v>
      </c>
      <c r="G23" s="532">
        <v>1272.8347959881467</v>
      </c>
      <c r="H23" s="532">
        <v>9210.7999999999993</v>
      </c>
      <c r="I23" s="532">
        <v>1890</v>
      </c>
      <c r="J23" s="532">
        <v>2494.38</v>
      </c>
      <c r="K23" s="532">
        <v>2180.1150224695057</v>
      </c>
      <c r="L23" s="532">
        <v>17884.400000000001</v>
      </c>
      <c r="M23" s="532">
        <v>2263.8000000000002</v>
      </c>
      <c r="N23" s="532">
        <v>2677.5</v>
      </c>
      <c r="O23" s="532">
        <v>2420.1689646201871</v>
      </c>
      <c r="P23" s="535">
        <v>36753.599999999999</v>
      </c>
    </row>
    <row r="24" spans="2:16" ht="15" customHeight="1" x14ac:dyDescent="0.15">
      <c r="B24" s="179"/>
      <c r="C24" s="171">
        <v>2</v>
      </c>
      <c r="D24" s="184"/>
      <c r="E24" s="532">
        <v>1155</v>
      </c>
      <c r="F24" s="532">
        <v>1522.5</v>
      </c>
      <c r="G24" s="532">
        <v>1299.4243174456269</v>
      </c>
      <c r="H24" s="532">
        <v>12064.7</v>
      </c>
      <c r="I24" s="532">
        <v>1890</v>
      </c>
      <c r="J24" s="532">
        <v>2359.98</v>
      </c>
      <c r="K24" s="532">
        <v>2201.2286381165013</v>
      </c>
      <c r="L24" s="532">
        <v>15676.4</v>
      </c>
      <c r="M24" s="532">
        <v>2047.5</v>
      </c>
      <c r="N24" s="532">
        <v>2730</v>
      </c>
      <c r="O24" s="532">
        <v>2297.510976149807</v>
      </c>
      <c r="P24" s="535">
        <v>30464.800000000003</v>
      </c>
    </row>
    <row r="25" spans="2:16" ht="15" customHeight="1" x14ac:dyDescent="0.15">
      <c r="B25" s="179"/>
      <c r="C25" s="171">
        <v>3</v>
      </c>
      <c r="D25" s="184"/>
      <c r="E25" s="532">
        <v>1260</v>
      </c>
      <c r="F25" s="532">
        <v>1575</v>
      </c>
      <c r="G25" s="532">
        <v>1427.5973484343772</v>
      </c>
      <c r="H25" s="532">
        <v>13621</v>
      </c>
      <c r="I25" s="532">
        <v>2100</v>
      </c>
      <c r="J25" s="532">
        <v>2467.5</v>
      </c>
      <c r="K25" s="532">
        <v>2239.8819828887777</v>
      </c>
      <c r="L25" s="532">
        <v>13790.599999999999</v>
      </c>
      <c r="M25" s="532">
        <v>2247</v>
      </c>
      <c r="N25" s="532">
        <v>2761.5</v>
      </c>
      <c r="O25" s="532">
        <v>2409.4019707033826</v>
      </c>
      <c r="P25" s="535">
        <v>27061.599999999999</v>
      </c>
    </row>
    <row r="26" spans="2:16" ht="15" customHeight="1" x14ac:dyDescent="0.15">
      <c r="B26" s="172"/>
      <c r="C26" s="176">
        <v>4</v>
      </c>
      <c r="D26" s="185"/>
      <c r="E26" s="538">
        <v>1365</v>
      </c>
      <c r="F26" s="538">
        <v>1785</v>
      </c>
      <c r="G26" s="538">
        <v>1565.492471769134</v>
      </c>
      <c r="H26" s="538">
        <v>21992.199999999997</v>
      </c>
      <c r="I26" s="538">
        <v>2100</v>
      </c>
      <c r="J26" s="538">
        <v>2529.4500000000003</v>
      </c>
      <c r="K26" s="538">
        <v>2298.5177327422416</v>
      </c>
      <c r="L26" s="538">
        <v>15034.6</v>
      </c>
      <c r="M26" s="538">
        <v>2205</v>
      </c>
      <c r="N26" s="538">
        <v>2782.5</v>
      </c>
      <c r="O26" s="538">
        <v>2500.7016334634382</v>
      </c>
      <c r="P26" s="540">
        <v>25273.4</v>
      </c>
    </row>
    <row r="27" spans="2:16" ht="14.25" customHeight="1" x14ac:dyDescent="0.15">
      <c r="B27" s="208"/>
      <c r="C27" s="225"/>
      <c r="D27" s="226"/>
      <c r="E27" s="530"/>
      <c r="F27" s="541"/>
      <c r="G27" s="509"/>
      <c r="H27" s="541"/>
      <c r="I27" s="530"/>
      <c r="J27" s="541"/>
      <c r="K27" s="509"/>
      <c r="L27" s="541"/>
      <c r="M27" s="530"/>
      <c r="N27" s="541"/>
      <c r="O27" s="509"/>
      <c r="P27" s="541"/>
    </row>
    <row r="28" spans="2:16" ht="14.25" customHeight="1" x14ac:dyDescent="0.15">
      <c r="B28" s="542"/>
      <c r="C28" s="210"/>
      <c r="D28" s="226"/>
      <c r="E28" s="530"/>
      <c r="F28" s="541"/>
      <c r="G28" s="509"/>
      <c r="H28" s="532"/>
      <c r="I28" s="530"/>
      <c r="J28" s="541"/>
      <c r="K28" s="509"/>
      <c r="L28" s="532"/>
      <c r="M28" s="530"/>
      <c r="N28" s="541"/>
      <c r="O28" s="509"/>
      <c r="P28" s="532"/>
    </row>
    <row r="29" spans="2:16" ht="14.25" customHeight="1" x14ac:dyDescent="0.15">
      <c r="B29" s="542" t="s">
        <v>123</v>
      </c>
      <c r="C29" s="225"/>
      <c r="D29" s="226"/>
      <c r="E29" s="530"/>
      <c r="F29" s="541"/>
      <c r="G29" s="509"/>
      <c r="H29" s="541"/>
      <c r="I29" s="530"/>
      <c r="J29" s="541"/>
      <c r="K29" s="509"/>
      <c r="L29" s="541"/>
      <c r="M29" s="530"/>
      <c r="N29" s="541"/>
      <c r="O29" s="509"/>
      <c r="P29" s="541"/>
    </row>
    <row r="30" spans="2:16" ht="14.25" customHeight="1" x14ac:dyDescent="0.15">
      <c r="B30" s="544">
        <v>41003</v>
      </c>
      <c r="C30" s="228"/>
      <c r="D30" s="229">
        <v>41009</v>
      </c>
      <c r="E30" s="254">
        <v>1365</v>
      </c>
      <c r="F30" s="254">
        <v>1575</v>
      </c>
      <c r="G30" s="254">
        <v>1481.2845082313213</v>
      </c>
      <c r="H30" s="532">
        <v>7212.6</v>
      </c>
      <c r="I30" s="254">
        <v>2100</v>
      </c>
      <c r="J30" s="254">
        <v>2359.98</v>
      </c>
      <c r="K30" s="254">
        <v>2232.3352713178292</v>
      </c>
      <c r="L30" s="532">
        <v>4033.6</v>
      </c>
      <c r="M30" s="254">
        <v>2310</v>
      </c>
      <c r="N30" s="254">
        <v>2677.5</v>
      </c>
      <c r="O30" s="254">
        <v>2500.7984788523372</v>
      </c>
      <c r="P30" s="532">
        <v>6836.9</v>
      </c>
    </row>
    <row r="31" spans="2:16" ht="14.25" customHeight="1" x14ac:dyDescent="0.15">
      <c r="B31" s="544" t="s">
        <v>124</v>
      </c>
      <c r="C31" s="228"/>
      <c r="D31" s="229"/>
      <c r="E31" s="530"/>
      <c r="F31" s="541"/>
      <c r="G31" s="509"/>
      <c r="H31" s="541"/>
      <c r="I31" s="530"/>
      <c r="J31" s="541"/>
      <c r="K31" s="509"/>
      <c r="L31" s="541"/>
      <c r="M31" s="530"/>
      <c r="N31" s="541"/>
      <c r="O31" s="509"/>
      <c r="P31" s="541"/>
    </row>
    <row r="32" spans="2:16" ht="14.25" customHeight="1" x14ac:dyDescent="0.15">
      <c r="B32" s="544">
        <v>41010</v>
      </c>
      <c r="C32" s="228"/>
      <c r="D32" s="229">
        <v>41016</v>
      </c>
      <c r="E32" s="545">
        <v>1417.5</v>
      </c>
      <c r="F32" s="546">
        <v>1680</v>
      </c>
      <c r="G32" s="547">
        <v>1567.2389291338579</v>
      </c>
      <c r="H32" s="546">
        <v>4922.2</v>
      </c>
      <c r="I32" s="545">
        <v>2173.5</v>
      </c>
      <c r="J32" s="546">
        <v>2338.2450000000003</v>
      </c>
      <c r="K32" s="547">
        <v>2295.9048913043475</v>
      </c>
      <c r="L32" s="546">
        <v>2449</v>
      </c>
      <c r="M32" s="234">
        <v>2205</v>
      </c>
      <c r="N32" s="234">
        <v>2677.5</v>
      </c>
      <c r="O32" s="234">
        <v>2449.9517518667431</v>
      </c>
      <c r="P32" s="546">
        <v>5604.1</v>
      </c>
    </row>
    <row r="33" spans="2:16" ht="14.25" customHeight="1" x14ac:dyDescent="0.15">
      <c r="B33" s="544" t="s">
        <v>125</v>
      </c>
      <c r="C33" s="228"/>
      <c r="D33" s="229"/>
      <c r="E33" s="545"/>
      <c r="F33" s="546"/>
      <c r="G33" s="547"/>
      <c r="H33" s="546"/>
      <c r="I33" s="545"/>
      <c r="J33" s="546"/>
      <c r="K33" s="547"/>
      <c r="L33" s="546"/>
      <c r="M33" s="545"/>
      <c r="N33" s="546"/>
      <c r="O33" s="547"/>
      <c r="P33" s="546"/>
    </row>
    <row r="34" spans="2:16" ht="14.25" customHeight="1" x14ac:dyDescent="0.15">
      <c r="B34" s="544">
        <v>41017</v>
      </c>
      <c r="C34" s="228"/>
      <c r="D34" s="229">
        <v>41023</v>
      </c>
      <c r="E34" s="545">
        <v>1365</v>
      </c>
      <c r="F34" s="546">
        <v>1785</v>
      </c>
      <c r="G34" s="547">
        <v>1612.0802430072142</v>
      </c>
      <c r="H34" s="546">
        <v>5162.7</v>
      </c>
      <c r="I34" s="545">
        <v>2173.5</v>
      </c>
      <c r="J34" s="546">
        <v>2520</v>
      </c>
      <c r="K34" s="547">
        <v>2411.7482946793998</v>
      </c>
      <c r="L34" s="546">
        <v>3227.6</v>
      </c>
      <c r="M34" s="545">
        <v>2205</v>
      </c>
      <c r="N34" s="545">
        <v>2782.5</v>
      </c>
      <c r="O34" s="545">
        <v>2509.760323627188</v>
      </c>
      <c r="P34" s="546">
        <v>6232.3</v>
      </c>
    </row>
    <row r="35" spans="2:16" ht="14.25" customHeight="1" x14ac:dyDescent="0.15">
      <c r="B35" s="544" t="s">
        <v>126</v>
      </c>
      <c r="C35" s="228"/>
      <c r="D35" s="229"/>
      <c r="E35" s="545"/>
      <c r="F35" s="546"/>
      <c r="G35" s="547"/>
      <c r="H35" s="546"/>
      <c r="I35" s="545"/>
      <c r="J35" s="546"/>
      <c r="K35" s="547"/>
      <c r="L35" s="546"/>
      <c r="M35" s="545"/>
      <c r="N35" s="546"/>
      <c r="O35" s="547"/>
      <c r="P35" s="546"/>
    </row>
    <row r="36" spans="2:16" ht="14.25" customHeight="1" x14ac:dyDescent="0.15">
      <c r="B36" s="544">
        <v>41024</v>
      </c>
      <c r="C36" s="228"/>
      <c r="D36" s="229">
        <v>41030</v>
      </c>
      <c r="E36" s="545">
        <v>1365</v>
      </c>
      <c r="F36" s="546">
        <v>1785</v>
      </c>
      <c r="G36" s="547">
        <v>1580.2155066815146</v>
      </c>
      <c r="H36" s="546">
        <v>4694.7</v>
      </c>
      <c r="I36" s="545">
        <v>2100</v>
      </c>
      <c r="J36" s="546">
        <v>2529.4500000000003</v>
      </c>
      <c r="K36" s="547">
        <v>2294.7404534606208</v>
      </c>
      <c r="L36" s="546">
        <v>5324.4</v>
      </c>
      <c r="M36" s="545">
        <v>2239.65</v>
      </c>
      <c r="N36" s="546">
        <v>2782.5</v>
      </c>
      <c r="O36" s="547">
        <v>2511.1111475409834</v>
      </c>
      <c r="P36" s="546">
        <v>6600.1</v>
      </c>
    </row>
    <row r="37" spans="2:16" ht="14.25" customHeight="1" x14ac:dyDescent="0.15">
      <c r="B37" s="544" t="s">
        <v>127</v>
      </c>
      <c r="C37" s="228"/>
      <c r="D37" s="229"/>
      <c r="E37" s="530"/>
      <c r="F37" s="541"/>
      <c r="G37" s="509"/>
      <c r="H37" s="541"/>
      <c r="I37" s="530"/>
      <c r="J37" s="541"/>
      <c r="K37" s="509"/>
      <c r="L37" s="541"/>
      <c r="M37" s="530"/>
      <c r="N37" s="541"/>
      <c r="O37" s="509"/>
      <c r="P37" s="541"/>
    </row>
    <row r="38" spans="2:16" ht="14.25" customHeight="1" x14ac:dyDescent="0.15">
      <c r="B38" s="556"/>
      <c r="C38" s="239"/>
      <c r="D38" s="240"/>
      <c r="E38" s="557"/>
      <c r="F38" s="558"/>
      <c r="G38" s="559"/>
      <c r="H38" s="538"/>
      <c r="I38" s="558"/>
      <c r="J38" s="558"/>
      <c r="K38" s="558"/>
      <c r="L38" s="538"/>
      <c r="M38" s="538"/>
      <c r="N38" s="538"/>
      <c r="O38" s="538"/>
      <c r="P38" s="538"/>
    </row>
    <row r="40" spans="2:16" x14ac:dyDescent="0.15">
      <c r="P40" s="183"/>
    </row>
    <row r="41" spans="2:16" x14ac:dyDescent="0.15">
      <c r="P41" s="183"/>
    </row>
    <row r="42" spans="2:16" x14ac:dyDescent="0.15">
      <c r="E42" s="554"/>
      <c r="F42" s="554"/>
      <c r="G42" s="554"/>
      <c r="H42" s="554"/>
      <c r="I42" s="554"/>
      <c r="J42" s="554"/>
      <c r="K42" s="554"/>
      <c r="L42" s="554"/>
      <c r="M42" s="554"/>
      <c r="N42" s="554"/>
      <c r="O42" s="554"/>
      <c r="P42" s="183"/>
    </row>
    <row r="43" spans="2:16" x14ac:dyDescent="0.15">
      <c r="P43" s="486"/>
    </row>
    <row r="44" spans="2:16" x14ac:dyDescent="0.15">
      <c r="P44" s="486"/>
    </row>
    <row r="45" spans="2:16" x14ac:dyDescent="0.15">
      <c r="P45" s="183"/>
    </row>
    <row r="46" spans="2:16" x14ac:dyDescent="0.15">
      <c r="P46" s="183"/>
    </row>
    <row r="47" spans="2:16" x14ac:dyDescent="0.15">
      <c r="P47" s="533"/>
    </row>
    <row r="48" spans="2:16" x14ac:dyDescent="0.15">
      <c r="P48" s="533"/>
    </row>
    <row r="49" spans="16:16" x14ac:dyDescent="0.15">
      <c r="P49" s="533"/>
    </row>
    <row r="50" spans="16:16" x14ac:dyDescent="0.15">
      <c r="P50" s="509"/>
    </row>
    <row r="51" spans="16:16" x14ac:dyDescent="0.15">
      <c r="P51" s="509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52"/>
  <sheetViews>
    <sheetView zoomScale="75" workbookViewId="0"/>
  </sheetViews>
  <sheetFormatPr defaultColWidth="7.5" defaultRowHeight="12" x14ac:dyDescent="0.15"/>
  <cols>
    <col min="1" max="1" width="1.25" style="510" customWidth="1"/>
    <col min="2" max="2" width="4.125" style="510" customWidth="1"/>
    <col min="3" max="3" width="3.125" style="510" customWidth="1"/>
    <col min="4" max="4" width="2.625" style="510" customWidth="1"/>
    <col min="5" max="7" width="5.875" style="510" customWidth="1"/>
    <col min="8" max="8" width="7.875" style="510" customWidth="1"/>
    <col min="9" max="11" width="5.875" style="510" customWidth="1"/>
    <col min="12" max="12" width="8" style="510" customWidth="1"/>
    <col min="13" max="15" width="5.875" style="510" customWidth="1"/>
    <col min="16" max="16" width="8" style="510" customWidth="1"/>
    <col min="17" max="19" width="5.875" style="510" customWidth="1"/>
    <col min="20" max="20" width="8" style="510" customWidth="1"/>
    <col min="21" max="23" width="5.875" style="510" customWidth="1"/>
    <col min="24" max="24" width="8" style="510" customWidth="1"/>
    <col min="25" max="16384" width="7.5" style="510"/>
  </cols>
  <sheetData>
    <row r="3" spans="2:33" x14ac:dyDescent="0.15">
      <c r="B3" s="510" t="s">
        <v>383</v>
      </c>
    </row>
    <row r="4" spans="2:33" x14ac:dyDescent="0.15"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X4" s="511" t="s">
        <v>221</v>
      </c>
    </row>
    <row r="5" spans="2:33" ht="8.25" customHeight="1" x14ac:dyDescent="0.15"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Z5" s="509"/>
      <c r="AA5" s="509"/>
      <c r="AB5" s="509"/>
      <c r="AC5" s="509"/>
      <c r="AD5" s="509"/>
      <c r="AE5" s="509"/>
      <c r="AF5" s="509"/>
    </row>
    <row r="6" spans="2:33" ht="13.5" customHeight="1" x14ac:dyDescent="0.15">
      <c r="B6" s="560"/>
      <c r="C6" s="514" t="s">
        <v>85</v>
      </c>
      <c r="D6" s="515"/>
      <c r="E6" s="561" t="s">
        <v>89</v>
      </c>
      <c r="F6" s="517"/>
      <c r="G6" s="517"/>
      <c r="H6" s="518"/>
      <c r="I6" s="561" t="s">
        <v>101</v>
      </c>
      <c r="J6" s="517"/>
      <c r="K6" s="517"/>
      <c r="L6" s="518"/>
      <c r="M6" s="561" t="s">
        <v>103</v>
      </c>
      <c r="N6" s="517"/>
      <c r="O6" s="517"/>
      <c r="P6" s="518"/>
      <c r="Q6" s="561" t="s">
        <v>104</v>
      </c>
      <c r="R6" s="517"/>
      <c r="S6" s="517"/>
      <c r="T6" s="518"/>
      <c r="U6" s="561" t="s">
        <v>110</v>
      </c>
      <c r="V6" s="517"/>
      <c r="W6" s="517"/>
      <c r="X6" s="518"/>
      <c r="Z6" s="177"/>
      <c r="AA6" s="177"/>
      <c r="AB6" s="177"/>
      <c r="AC6" s="177"/>
      <c r="AD6" s="177"/>
      <c r="AE6" s="177"/>
      <c r="AF6" s="177"/>
      <c r="AG6" s="177"/>
    </row>
    <row r="7" spans="2:33" ht="13.5" x14ac:dyDescent="0.15">
      <c r="B7" s="530" t="s">
        <v>91</v>
      </c>
      <c r="C7" s="509"/>
      <c r="D7" s="509"/>
      <c r="E7" s="522" t="s">
        <v>92</v>
      </c>
      <c r="F7" s="523" t="s">
        <v>93</v>
      </c>
      <c r="G7" s="524" t="s">
        <v>94</v>
      </c>
      <c r="H7" s="523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177"/>
      <c r="AA7" s="177"/>
      <c r="AB7" s="177"/>
      <c r="AC7" s="177"/>
      <c r="AD7" s="177"/>
      <c r="AE7" s="177"/>
      <c r="AF7" s="177"/>
      <c r="AG7" s="177"/>
    </row>
    <row r="8" spans="2:33" ht="13.5" x14ac:dyDescent="0.15">
      <c r="B8" s="536"/>
      <c r="C8" s="512"/>
      <c r="D8" s="512"/>
      <c r="E8" s="527"/>
      <c r="F8" s="528"/>
      <c r="G8" s="529" t="s">
        <v>96</v>
      </c>
      <c r="H8" s="528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77"/>
      <c r="AA8" s="177"/>
      <c r="AB8" s="177"/>
      <c r="AC8" s="177"/>
      <c r="AD8" s="177"/>
      <c r="AE8" s="177"/>
      <c r="AF8" s="177"/>
      <c r="AG8" s="177"/>
    </row>
    <row r="9" spans="2:33" ht="12" customHeight="1" x14ac:dyDescent="0.15">
      <c r="B9" s="530" t="s">
        <v>0</v>
      </c>
      <c r="C9" s="562">
        <v>19</v>
      </c>
      <c r="D9" s="509" t="s">
        <v>1</v>
      </c>
      <c r="E9" s="563">
        <v>2625</v>
      </c>
      <c r="F9" s="564">
        <v>2993</v>
      </c>
      <c r="G9" s="565">
        <v>2814</v>
      </c>
      <c r="H9" s="564">
        <v>23455</v>
      </c>
      <c r="I9" s="181">
        <v>5565</v>
      </c>
      <c r="J9" s="182">
        <v>6668</v>
      </c>
      <c r="K9" s="183">
        <v>6159</v>
      </c>
      <c r="L9" s="182">
        <v>13356</v>
      </c>
      <c r="M9" s="181">
        <v>2100</v>
      </c>
      <c r="N9" s="182">
        <v>2835</v>
      </c>
      <c r="O9" s="183">
        <v>2487</v>
      </c>
      <c r="P9" s="182">
        <v>85492</v>
      </c>
      <c r="Q9" s="181">
        <v>2100</v>
      </c>
      <c r="R9" s="182">
        <v>3045</v>
      </c>
      <c r="S9" s="183">
        <v>2703</v>
      </c>
      <c r="T9" s="182">
        <v>74798</v>
      </c>
      <c r="U9" s="181">
        <v>2310</v>
      </c>
      <c r="V9" s="182">
        <v>3045</v>
      </c>
      <c r="W9" s="183">
        <v>2713</v>
      </c>
      <c r="X9" s="182">
        <v>50209</v>
      </c>
      <c r="Z9" s="177"/>
      <c r="AA9" s="177"/>
      <c r="AB9" s="177"/>
      <c r="AC9" s="177"/>
      <c r="AD9" s="177"/>
      <c r="AE9" s="177"/>
      <c r="AF9" s="177"/>
      <c r="AG9" s="177"/>
    </row>
    <row r="10" spans="2:33" ht="13.5" x14ac:dyDescent="0.15">
      <c r="B10" s="530"/>
      <c r="C10" s="562">
        <v>20</v>
      </c>
      <c r="D10" s="509"/>
      <c r="E10" s="181">
        <v>2415</v>
      </c>
      <c r="F10" s="182">
        <v>2961</v>
      </c>
      <c r="G10" s="183">
        <v>2685</v>
      </c>
      <c r="H10" s="564">
        <v>29516</v>
      </c>
      <c r="I10" s="181">
        <v>5541</v>
      </c>
      <c r="J10" s="182">
        <v>5687</v>
      </c>
      <c r="K10" s="183">
        <v>5614</v>
      </c>
      <c r="L10" s="182">
        <v>29570</v>
      </c>
      <c r="M10" s="181">
        <v>1995</v>
      </c>
      <c r="N10" s="182">
        <v>2730</v>
      </c>
      <c r="O10" s="183">
        <v>2338</v>
      </c>
      <c r="P10" s="182">
        <v>81615</v>
      </c>
      <c r="Q10" s="181">
        <v>2205</v>
      </c>
      <c r="R10" s="182">
        <v>2835</v>
      </c>
      <c r="S10" s="183">
        <v>2461</v>
      </c>
      <c r="T10" s="182">
        <v>81187</v>
      </c>
      <c r="U10" s="181">
        <v>2205</v>
      </c>
      <c r="V10" s="182">
        <v>2835</v>
      </c>
      <c r="W10" s="183">
        <v>2507</v>
      </c>
      <c r="X10" s="182">
        <v>62313</v>
      </c>
      <c r="Z10" s="177"/>
      <c r="AA10" s="177"/>
      <c r="AB10" s="177"/>
      <c r="AC10" s="177"/>
      <c r="AD10" s="177"/>
      <c r="AE10" s="177"/>
      <c r="AF10" s="177"/>
      <c r="AG10" s="177"/>
    </row>
    <row r="11" spans="2:33" x14ac:dyDescent="0.15">
      <c r="B11" s="530"/>
      <c r="C11" s="562">
        <v>21</v>
      </c>
      <c r="D11" s="509"/>
      <c r="E11" s="181">
        <v>2100</v>
      </c>
      <c r="F11" s="182">
        <v>2940</v>
      </c>
      <c r="G11" s="183">
        <v>2424</v>
      </c>
      <c r="H11" s="182">
        <v>21615</v>
      </c>
      <c r="I11" s="181">
        <v>4200</v>
      </c>
      <c r="J11" s="182">
        <v>5670</v>
      </c>
      <c r="K11" s="183">
        <v>5062</v>
      </c>
      <c r="L11" s="182">
        <v>29480</v>
      </c>
      <c r="M11" s="181">
        <v>1785</v>
      </c>
      <c r="N11" s="182">
        <v>2835</v>
      </c>
      <c r="O11" s="183">
        <v>2249</v>
      </c>
      <c r="P11" s="182">
        <v>76748</v>
      </c>
      <c r="Q11" s="181">
        <v>1890</v>
      </c>
      <c r="R11" s="182">
        <v>2835</v>
      </c>
      <c r="S11" s="183">
        <v>2489</v>
      </c>
      <c r="T11" s="182">
        <v>75294</v>
      </c>
      <c r="U11" s="181">
        <v>1890</v>
      </c>
      <c r="V11" s="182">
        <v>2888</v>
      </c>
      <c r="W11" s="183">
        <v>2528</v>
      </c>
      <c r="X11" s="182">
        <v>66924</v>
      </c>
      <c r="Z11" s="183"/>
      <c r="AA11" s="509"/>
      <c r="AB11" s="509"/>
      <c r="AC11" s="509"/>
      <c r="AD11" s="509"/>
      <c r="AE11" s="509"/>
      <c r="AF11" s="509"/>
    </row>
    <row r="12" spans="2:33" ht="13.5" x14ac:dyDescent="0.15">
      <c r="B12" s="530"/>
      <c r="C12" s="562">
        <v>22</v>
      </c>
      <c r="D12" s="534"/>
      <c r="E12" s="182">
        <v>2073</v>
      </c>
      <c r="F12" s="182">
        <v>2940</v>
      </c>
      <c r="G12" s="182">
        <v>2466</v>
      </c>
      <c r="H12" s="182">
        <v>21003</v>
      </c>
      <c r="I12" s="182">
        <v>4515</v>
      </c>
      <c r="J12" s="182">
        <v>5796</v>
      </c>
      <c r="K12" s="182">
        <v>5055</v>
      </c>
      <c r="L12" s="182">
        <v>19719</v>
      </c>
      <c r="M12" s="182">
        <v>1838</v>
      </c>
      <c r="N12" s="182">
        <v>2625</v>
      </c>
      <c r="O12" s="182">
        <v>2186</v>
      </c>
      <c r="P12" s="182">
        <v>76431</v>
      </c>
      <c r="Q12" s="182">
        <v>1953</v>
      </c>
      <c r="R12" s="182">
        <v>2730</v>
      </c>
      <c r="S12" s="182">
        <v>2416</v>
      </c>
      <c r="T12" s="182">
        <v>69842</v>
      </c>
      <c r="U12" s="182">
        <v>1953</v>
      </c>
      <c r="V12" s="182">
        <v>2783</v>
      </c>
      <c r="W12" s="182">
        <v>2434</v>
      </c>
      <c r="X12" s="566">
        <v>64391</v>
      </c>
      <c r="Z12" s="177"/>
      <c r="AA12" s="177"/>
      <c r="AB12" s="177"/>
      <c r="AC12" s="177"/>
      <c r="AD12" s="177"/>
      <c r="AE12" s="509"/>
      <c r="AF12" s="509"/>
    </row>
    <row r="13" spans="2:33" ht="13.5" x14ac:dyDescent="0.15">
      <c r="B13" s="536"/>
      <c r="C13" s="529">
        <v>23</v>
      </c>
      <c r="D13" s="537"/>
      <c r="E13" s="305">
        <v>2089.5</v>
      </c>
      <c r="F13" s="305">
        <v>2730</v>
      </c>
      <c r="G13" s="305">
        <v>2089.5</v>
      </c>
      <c r="H13" s="305">
        <v>2730</v>
      </c>
      <c r="I13" s="265">
        <v>4305</v>
      </c>
      <c r="J13" s="305">
        <v>5407.5</v>
      </c>
      <c r="K13" s="305">
        <v>4903.4917564299858</v>
      </c>
      <c r="L13" s="305">
        <v>12927.199999999999</v>
      </c>
      <c r="M13" s="305">
        <v>1890</v>
      </c>
      <c r="N13" s="305">
        <v>2572.5</v>
      </c>
      <c r="O13" s="305">
        <v>2216.2496607749877</v>
      </c>
      <c r="P13" s="305">
        <v>59140.9</v>
      </c>
      <c r="Q13" s="305">
        <v>2100</v>
      </c>
      <c r="R13" s="305">
        <v>2730</v>
      </c>
      <c r="S13" s="305">
        <v>2431.6976040097343</v>
      </c>
      <c r="T13" s="305">
        <v>49846.100000000006</v>
      </c>
      <c r="U13" s="305">
        <v>2100</v>
      </c>
      <c r="V13" s="305">
        <v>2730</v>
      </c>
      <c r="W13" s="305">
        <v>2423.7739468536602</v>
      </c>
      <c r="X13" s="327">
        <v>55488.800000000003</v>
      </c>
      <c r="Z13" s="177"/>
      <c r="AA13" s="177"/>
      <c r="AB13" s="177"/>
      <c r="AC13" s="177"/>
      <c r="AD13" s="177"/>
      <c r="AE13" s="509"/>
      <c r="AF13" s="509"/>
    </row>
    <row r="14" spans="2:33" x14ac:dyDescent="0.15">
      <c r="B14" s="179" t="s">
        <v>375</v>
      </c>
      <c r="C14" s="171">
        <v>4</v>
      </c>
      <c r="D14" s="184" t="s">
        <v>376</v>
      </c>
      <c r="E14" s="182">
        <v>2226</v>
      </c>
      <c r="F14" s="182">
        <v>2415</v>
      </c>
      <c r="G14" s="182">
        <v>2350</v>
      </c>
      <c r="H14" s="182">
        <v>1125</v>
      </c>
      <c r="I14" s="254">
        <v>4305</v>
      </c>
      <c r="J14" s="254">
        <v>5158</v>
      </c>
      <c r="K14" s="254">
        <v>4840</v>
      </c>
      <c r="L14" s="182">
        <v>1155</v>
      </c>
      <c r="M14" s="182">
        <v>2100</v>
      </c>
      <c r="N14" s="182">
        <v>2520</v>
      </c>
      <c r="O14" s="182">
        <v>2320</v>
      </c>
      <c r="P14" s="182">
        <v>5545</v>
      </c>
      <c r="Q14" s="182">
        <v>2310</v>
      </c>
      <c r="R14" s="182">
        <v>2625</v>
      </c>
      <c r="S14" s="182">
        <v>2452</v>
      </c>
      <c r="T14" s="182">
        <v>4272</v>
      </c>
      <c r="U14" s="182">
        <v>2310</v>
      </c>
      <c r="V14" s="182">
        <v>2625</v>
      </c>
      <c r="W14" s="182">
        <v>2448</v>
      </c>
      <c r="X14" s="182">
        <v>5117</v>
      </c>
      <c r="Z14" s="509"/>
      <c r="AA14" s="509"/>
      <c r="AB14" s="509"/>
      <c r="AC14" s="509"/>
      <c r="AD14" s="509"/>
      <c r="AE14" s="509"/>
      <c r="AF14" s="509"/>
    </row>
    <row r="15" spans="2:33" x14ac:dyDescent="0.15">
      <c r="B15" s="179"/>
      <c r="C15" s="171">
        <v>5</v>
      </c>
      <c r="D15" s="184"/>
      <c r="E15" s="254" t="s">
        <v>263</v>
      </c>
      <c r="F15" s="254" t="s">
        <v>263</v>
      </c>
      <c r="G15" s="254" t="s">
        <v>263</v>
      </c>
      <c r="H15" s="182">
        <v>1129</v>
      </c>
      <c r="I15" s="254">
        <v>4515</v>
      </c>
      <c r="J15" s="254">
        <v>4980</v>
      </c>
      <c r="K15" s="254">
        <v>4713</v>
      </c>
      <c r="L15" s="182">
        <v>2063</v>
      </c>
      <c r="M15" s="182">
        <v>2100</v>
      </c>
      <c r="N15" s="182">
        <v>2573</v>
      </c>
      <c r="O15" s="182">
        <v>2246</v>
      </c>
      <c r="P15" s="182">
        <v>5735</v>
      </c>
      <c r="Q15" s="182">
        <v>2310</v>
      </c>
      <c r="R15" s="182">
        <v>2730</v>
      </c>
      <c r="S15" s="182">
        <v>2535</v>
      </c>
      <c r="T15" s="182">
        <v>3919</v>
      </c>
      <c r="U15" s="182">
        <v>2310</v>
      </c>
      <c r="V15" s="182">
        <v>2730</v>
      </c>
      <c r="W15" s="182">
        <v>2489</v>
      </c>
      <c r="X15" s="182">
        <v>5461</v>
      </c>
    </row>
    <row r="16" spans="2:33" x14ac:dyDescent="0.15">
      <c r="B16" s="179"/>
      <c r="C16" s="171">
        <v>6</v>
      </c>
      <c r="D16" s="184"/>
      <c r="E16" s="269">
        <v>2100</v>
      </c>
      <c r="F16" s="254">
        <v>2399</v>
      </c>
      <c r="G16" s="254">
        <v>2241</v>
      </c>
      <c r="H16" s="182">
        <v>1123</v>
      </c>
      <c r="I16" s="254">
        <v>4410</v>
      </c>
      <c r="J16" s="254">
        <v>5250</v>
      </c>
      <c r="K16" s="254">
        <v>4599</v>
      </c>
      <c r="L16" s="182">
        <v>441</v>
      </c>
      <c r="M16" s="182">
        <v>1995</v>
      </c>
      <c r="N16" s="182">
        <v>2468</v>
      </c>
      <c r="O16" s="182">
        <v>2176</v>
      </c>
      <c r="P16" s="182">
        <v>5579</v>
      </c>
      <c r="Q16" s="182">
        <v>2310</v>
      </c>
      <c r="R16" s="182">
        <v>2730</v>
      </c>
      <c r="S16" s="182">
        <v>2515</v>
      </c>
      <c r="T16" s="182">
        <v>4654</v>
      </c>
      <c r="U16" s="182">
        <v>2342</v>
      </c>
      <c r="V16" s="182">
        <v>2730</v>
      </c>
      <c r="W16" s="182">
        <v>2496</v>
      </c>
      <c r="X16" s="566">
        <v>6001</v>
      </c>
    </row>
    <row r="17" spans="2:29" x14ac:dyDescent="0.15">
      <c r="B17" s="179"/>
      <c r="C17" s="171">
        <v>7</v>
      </c>
      <c r="D17" s="184"/>
      <c r="E17" s="254">
        <v>2090</v>
      </c>
      <c r="F17" s="254">
        <v>2363</v>
      </c>
      <c r="G17" s="269">
        <v>2328</v>
      </c>
      <c r="H17" s="182">
        <v>2988</v>
      </c>
      <c r="I17" s="254">
        <v>4725</v>
      </c>
      <c r="J17" s="254">
        <v>5165</v>
      </c>
      <c r="K17" s="254">
        <v>4858</v>
      </c>
      <c r="L17" s="182">
        <v>350</v>
      </c>
      <c r="M17" s="182">
        <v>2048</v>
      </c>
      <c r="N17" s="182">
        <v>2415</v>
      </c>
      <c r="O17" s="182">
        <v>2181</v>
      </c>
      <c r="P17" s="182">
        <v>4134</v>
      </c>
      <c r="Q17" s="182">
        <v>2310</v>
      </c>
      <c r="R17" s="182">
        <v>2625</v>
      </c>
      <c r="S17" s="182">
        <v>2516</v>
      </c>
      <c r="T17" s="566">
        <v>4311</v>
      </c>
      <c r="U17" s="182">
        <v>2310</v>
      </c>
      <c r="V17" s="182">
        <v>2730</v>
      </c>
      <c r="W17" s="182">
        <v>2516</v>
      </c>
      <c r="X17" s="566">
        <v>4347</v>
      </c>
    </row>
    <row r="18" spans="2:29" x14ac:dyDescent="0.15">
      <c r="B18" s="179"/>
      <c r="C18" s="171">
        <v>8</v>
      </c>
      <c r="D18" s="184"/>
      <c r="E18" s="254" t="s">
        <v>263</v>
      </c>
      <c r="F18" s="254" t="s">
        <v>263</v>
      </c>
      <c r="G18" s="254" t="s">
        <v>263</v>
      </c>
      <c r="H18" s="182">
        <v>188</v>
      </c>
      <c r="I18" s="254" t="s">
        <v>263</v>
      </c>
      <c r="J18" s="254" t="s">
        <v>263</v>
      </c>
      <c r="K18" s="254" t="s">
        <v>263</v>
      </c>
      <c r="L18" s="182">
        <v>331</v>
      </c>
      <c r="M18" s="182">
        <v>2100</v>
      </c>
      <c r="N18" s="182">
        <v>2415</v>
      </c>
      <c r="O18" s="182">
        <v>2232</v>
      </c>
      <c r="P18" s="182">
        <v>4067</v>
      </c>
      <c r="Q18" s="182">
        <v>2205</v>
      </c>
      <c r="R18" s="182">
        <v>2520</v>
      </c>
      <c r="S18" s="182">
        <v>2447</v>
      </c>
      <c r="T18" s="182">
        <v>4301</v>
      </c>
      <c r="U18" s="182">
        <v>2310</v>
      </c>
      <c r="V18" s="182">
        <v>2678</v>
      </c>
      <c r="W18" s="182">
        <v>2498</v>
      </c>
      <c r="X18" s="566">
        <v>3676</v>
      </c>
    </row>
    <row r="19" spans="2:29" x14ac:dyDescent="0.15">
      <c r="B19" s="179"/>
      <c r="C19" s="171">
        <v>9</v>
      </c>
      <c r="D19" s="184"/>
      <c r="E19" s="254">
        <v>2310</v>
      </c>
      <c r="F19" s="254">
        <v>2310</v>
      </c>
      <c r="G19" s="254">
        <v>2310</v>
      </c>
      <c r="H19" s="182">
        <v>377</v>
      </c>
      <c r="I19" s="254">
        <v>4725</v>
      </c>
      <c r="J19" s="254">
        <v>5250</v>
      </c>
      <c r="K19" s="254">
        <v>4876</v>
      </c>
      <c r="L19" s="182">
        <v>422</v>
      </c>
      <c r="M19" s="182">
        <v>2100</v>
      </c>
      <c r="N19" s="182">
        <v>2415</v>
      </c>
      <c r="O19" s="182">
        <v>2197</v>
      </c>
      <c r="P19" s="182">
        <v>3649</v>
      </c>
      <c r="Q19" s="182">
        <v>2310</v>
      </c>
      <c r="R19" s="182">
        <v>2520</v>
      </c>
      <c r="S19" s="182">
        <v>2447</v>
      </c>
      <c r="T19" s="182">
        <v>2705</v>
      </c>
      <c r="U19" s="182">
        <v>2310</v>
      </c>
      <c r="V19" s="182">
        <v>2625</v>
      </c>
      <c r="W19" s="182">
        <v>2485</v>
      </c>
      <c r="X19" s="566">
        <v>2942</v>
      </c>
    </row>
    <row r="20" spans="2:29" x14ac:dyDescent="0.15">
      <c r="B20" s="179"/>
      <c r="C20" s="171">
        <v>10</v>
      </c>
      <c r="D20" s="184"/>
      <c r="E20" s="254">
        <v>2363</v>
      </c>
      <c r="F20" s="254">
        <v>2363</v>
      </c>
      <c r="G20" s="254">
        <v>2363</v>
      </c>
      <c r="H20" s="182">
        <v>1382</v>
      </c>
      <c r="I20" s="254">
        <v>4725</v>
      </c>
      <c r="J20" s="254">
        <v>5250</v>
      </c>
      <c r="K20" s="254">
        <v>5020</v>
      </c>
      <c r="L20" s="182">
        <v>810</v>
      </c>
      <c r="M20" s="182">
        <v>1995</v>
      </c>
      <c r="N20" s="182">
        <v>2310</v>
      </c>
      <c r="O20" s="182">
        <v>2155</v>
      </c>
      <c r="P20" s="182">
        <v>3443</v>
      </c>
      <c r="Q20" s="182">
        <v>2100</v>
      </c>
      <c r="R20" s="182">
        <v>2520</v>
      </c>
      <c r="S20" s="182">
        <v>2432</v>
      </c>
      <c r="T20" s="182">
        <v>3622</v>
      </c>
      <c r="U20" s="182">
        <v>2100</v>
      </c>
      <c r="V20" s="182">
        <v>2520</v>
      </c>
      <c r="W20" s="182">
        <v>2343</v>
      </c>
      <c r="X20" s="566">
        <v>4019</v>
      </c>
    </row>
    <row r="21" spans="2:29" x14ac:dyDescent="0.15">
      <c r="B21" s="179"/>
      <c r="C21" s="171">
        <v>11</v>
      </c>
      <c r="D21" s="184"/>
      <c r="E21" s="254">
        <v>2100</v>
      </c>
      <c r="F21" s="254">
        <v>2730</v>
      </c>
      <c r="G21" s="254">
        <v>2482</v>
      </c>
      <c r="H21" s="254">
        <v>953</v>
      </c>
      <c r="I21" s="254">
        <v>4725</v>
      </c>
      <c r="J21" s="254">
        <v>5408</v>
      </c>
      <c r="K21" s="254">
        <v>5119</v>
      </c>
      <c r="L21" s="254">
        <v>927</v>
      </c>
      <c r="M21" s="182">
        <v>1995</v>
      </c>
      <c r="N21" s="182">
        <v>2310</v>
      </c>
      <c r="O21" s="182">
        <v>2121</v>
      </c>
      <c r="P21" s="182">
        <v>4278</v>
      </c>
      <c r="Q21" s="182">
        <v>2100</v>
      </c>
      <c r="R21" s="182">
        <v>2520</v>
      </c>
      <c r="S21" s="182">
        <v>2406</v>
      </c>
      <c r="T21" s="182">
        <v>3885</v>
      </c>
      <c r="U21" s="182">
        <v>2100</v>
      </c>
      <c r="V21" s="182">
        <v>2520</v>
      </c>
      <c r="W21" s="182">
        <v>2352</v>
      </c>
      <c r="X21" s="566">
        <v>3530</v>
      </c>
    </row>
    <row r="22" spans="2:29" x14ac:dyDescent="0.15">
      <c r="B22" s="179"/>
      <c r="C22" s="171">
        <v>12</v>
      </c>
      <c r="D22" s="184"/>
      <c r="E22" s="254">
        <v>2625</v>
      </c>
      <c r="F22" s="254">
        <v>2730</v>
      </c>
      <c r="G22" s="254">
        <v>2700.3724214145386</v>
      </c>
      <c r="H22" s="254">
        <v>3664.6</v>
      </c>
      <c r="I22" s="254">
        <v>5250</v>
      </c>
      <c r="J22" s="254">
        <v>5250</v>
      </c>
      <c r="K22" s="254">
        <v>5250</v>
      </c>
      <c r="L22" s="254">
        <v>1022.5</v>
      </c>
      <c r="M22" s="182">
        <v>1995</v>
      </c>
      <c r="N22" s="182">
        <v>2415</v>
      </c>
      <c r="O22" s="182">
        <v>2247.5045945100478</v>
      </c>
      <c r="P22" s="182">
        <v>6605.3</v>
      </c>
      <c r="Q22" s="182">
        <v>2100</v>
      </c>
      <c r="R22" s="182">
        <v>2520</v>
      </c>
      <c r="S22" s="182">
        <v>2354.7267920094</v>
      </c>
      <c r="T22" s="182">
        <v>6934.6</v>
      </c>
      <c r="U22" s="182">
        <v>2100</v>
      </c>
      <c r="V22" s="182">
        <v>2625</v>
      </c>
      <c r="W22" s="182">
        <v>2409.9675407512409</v>
      </c>
      <c r="X22" s="566">
        <v>6750.9</v>
      </c>
      <c r="Z22" s="509"/>
      <c r="AA22" s="509"/>
      <c r="AB22" s="509"/>
      <c r="AC22" s="509"/>
    </row>
    <row r="23" spans="2:29" x14ac:dyDescent="0.15">
      <c r="B23" s="179" t="s">
        <v>377</v>
      </c>
      <c r="C23" s="171">
        <v>1</v>
      </c>
      <c r="D23" s="184" t="s">
        <v>376</v>
      </c>
      <c r="E23" s="254">
        <v>0</v>
      </c>
      <c r="F23" s="254">
        <v>0</v>
      </c>
      <c r="G23" s="254">
        <v>0</v>
      </c>
      <c r="H23" s="254">
        <v>475</v>
      </c>
      <c r="I23" s="254">
        <v>0</v>
      </c>
      <c r="J23" s="254">
        <v>0</v>
      </c>
      <c r="K23" s="254">
        <v>0</v>
      </c>
      <c r="L23" s="254">
        <v>542.4</v>
      </c>
      <c r="M23" s="182">
        <v>1785</v>
      </c>
      <c r="N23" s="182">
        <v>2362.5</v>
      </c>
      <c r="O23" s="182">
        <v>2034.5614139490588</v>
      </c>
      <c r="P23" s="182">
        <v>3753.5</v>
      </c>
      <c r="Q23" s="182">
        <v>1890</v>
      </c>
      <c r="R23" s="182">
        <v>2520</v>
      </c>
      <c r="S23" s="182">
        <v>2293.684615384615</v>
      </c>
      <c r="T23" s="182">
        <v>3358.8</v>
      </c>
      <c r="U23" s="182">
        <v>1890</v>
      </c>
      <c r="V23" s="182">
        <v>2625</v>
      </c>
      <c r="W23" s="182">
        <v>2272.8657254430764</v>
      </c>
      <c r="X23" s="566">
        <v>2911.3</v>
      </c>
      <c r="Z23" s="509"/>
      <c r="AA23" s="509"/>
      <c r="AB23" s="509"/>
      <c r="AC23" s="509"/>
    </row>
    <row r="24" spans="2:29" x14ac:dyDescent="0.15">
      <c r="B24" s="179"/>
      <c r="C24" s="171">
        <v>2</v>
      </c>
      <c r="D24" s="184"/>
      <c r="E24" s="254">
        <v>1995</v>
      </c>
      <c r="F24" s="254">
        <v>2635.5</v>
      </c>
      <c r="G24" s="254">
        <v>2238.041958041958</v>
      </c>
      <c r="H24" s="254">
        <v>480.7</v>
      </c>
      <c r="I24" s="254">
        <v>5145</v>
      </c>
      <c r="J24" s="254">
        <v>5145</v>
      </c>
      <c r="K24" s="254">
        <v>5145</v>
      </c>
      <c r="L24" s="254">
        <v>132.9</v>
      </c>
      <c r="M24" s="182">
        <v>1785</v>
      </c>
      <c r="N24" s="182">
        <v>2415</v>
      </c>
      <c r="O24" s="182">
        <v>2052.8742516645216</v>
      </c>
      <c r="P24" s="182">
        <v>3680.2</v>
      </c>
      <c r="Q24" s="182">
        <v>1785</v>
      </c>
      <c r="R24" s="182">
        <v>2520</v>
      </c>
      <c r="S24" s="182">
        <v>2110.5246037215711</v>
      </c>
      <c r="T24" s="182">
        <v>3108.1</v>
      </c>
      <c r="U24" s="182">
        <v>1785</v>
      </c>
      <c r="V24" s="182">
        <v>2625</v>
      </c>
      <c r="W24" s="182">
        <v>2135.0383399209495</v>
      </c>
      <c r="X24" s="566">
        <v>2959.4</v>
      </c>
      <c r="Z24" s="509"/>
      <c r="AA24" s="509"/>
      <c r="AB24" s="509"/>
      <c r="AC24" s="509"/>
    </row>
    <row r="25" spans="2:29" x14ac:dyDescent="0.15">
      <c r="B25" s="179"/>
      <c r="C25" s="171">
        <v>3</v>
      </c>
      <c r="D25" s="184"/>
      <c r="E25" s="254">
        <v>1890</v>
      </c>
      <c r="F25" s="254">
        <v>2625</v>
      </c>
      <c r="G25" s="254">
        <v>2183.5058823529412</v>
      </c>
      <c r="H25" s="254">
        <v>440.3</v>
      </c>
      <c r="I25" s="254">
        <v>4935</v>
      </c>
      <c r="J25" s="254">
        <v>4935</v>
      </c>
      <c r="K25" s="254">
        <v>4935</v>
      </c>
      <c r="L25" s="254">
        <v>224.7</v>
      </c>
      <c r="M25" s="182">
        <v>1785</v>
      </c>
      <c r="N25" s="182">
        <v>2362.5</v>
      </c>
      <c r="O25" s="182">
        <v>2072.9030383172399</v>
      </c>
      <c r="P25" s="182">
        <v>4349.6000000000004</v>
      </c>
      <c r="Q25" s="182">
        <v>1785</v>
      </c>
      <c r="R25" s="182">
        <v>2730</v>
      </c>
      <c r="S25" s="182">
        <v>2285.404167223187</v>
      </c>
      <c r="T25" s="182">
        <v>3657.2</v>
      </c>
      <c r="U25" s="182">
        <v>1785</v>
      </c>
      <c r="V25" s="182">
        <v>2730</v>
      </c>
      <c r="W25" s="182">
        <v>2321.8191463708713</v>
      </c>
      <c r="X25" s="566">
        <v>3473.7</v>
      </c>
      <c r="Z25" s="509"/>
      <c r="AA25" s="509"/>
      <c r="AB25" s="509"/>
      <c r="AC25" s="509"/>
    </row>
    <row r="26" spans="2:29" x14ac:dyDescent="0.15">
      <c r="B26" s="172"/>
      <c r="C26" s="176">
        <v>4</v>
      </c>
      <c r="D26" s="185"/>
      <c r="E26" s="267">
        <v>0</v>
      </c>
      <c r="F26" s="267">
        <v>0</v>
      </c>
      <c r="G26" s="267">
        <v>0</v>
      </c>
      <c r="H26" s="267">
        <v>352.7</v>
      </c>
      <c r="I26" s="267">
        <v>0</v>
      </c>
      <c r="J26" s="267">
        <v>0</v>
      </c>
      <c r="K26" s="267">
        <v>0</v>
      </c>
      <c r="L26" s="267">
        <v>323.60000000000002</v>
      </c>
      <c r="M26" s="194">
        <v>1785</v>
      </c>
      <c r="N26" s="194">
        <v>2415</v>
      </c>
      <c r="O26" s="194">
        <v>2111.1144869405935</v>
      </c>
      <c r="P26" s="194">
        <v>6183.9</v>
      </c>
      <c r="Q26" s="194">
        <v>1785</v>
      </c>
      <c r="R26" s="194">
        <v>2730</v>
      </c>
      <c r="S26" s="194">
        <v>2298.7710965963174</v>
      </c>
      <c r="T26" s="194">
        <v>5114.6000000000004</v>
      </c>
      <c r="U26" s="194">
        <v>1785</v>
      </c>
      <c r="V26" s="194">
        <v>2730</v>
      </c>
      <c r="W26" s="194">
        <v>2303.8277525106087</v>
      </c>
      <c r="X26" s="553">
        <v>5589.6</v>
      </c>
      <c r="Z26" s="509"/>
      <c r="AA26" s="509"/>
      <c r="AB26" s="509"/>
      <c r="AC26" s="509"/>
    </row>
    <row r="27" spans="2:29" ht="14.25" customHeight="1" x14ac:dyDescent="0.15">
      <c r="B27" s="530"/>
      <c r="C27" s="567" t="s">
        <v>85</v>
      </c>
      <c r="D27" s="568"/>
      <c r="E27" s="745" t="s">
        <v>111</v>
      </c>
      <c r="F27" s="746"/>
      <c r="G27" s="746"/>
      <c r="H27" s="746"/>
      <c r="I27" s="746" t="s">
        <v>384</v>
      </c>
      <c r="J27" s="746"/>
      <c r="K27" s="746"/>
      <c r="L27" s="747"/>
      <c r="Z27" s="177"/>
      <c r="AA27" s="177"/>
      <c r="AB27" s="509"/>
      <c r="AC27" s="509"/>
    </row>
    <row r="28" spans="2:29" ht="13.5" x14ac:dyDescent="0.15">
      <c r="B28" s="530" t="s">
        <v>91</v>
      </c>
      <c r="C28" s="509"/>
      <c r="D28" s="534"/>
      <c r="E28" s="569" t="s">
        <v>92</v>
      </c>
      <c r="F28" s="523" t="s">
        <v>93</v>
      </c>
      <c r="G28" s="562" t="s">
        <v>94</v>
      </c>
      <c r="H28" s="523" t="s">
        <v>95</v>
      </c>
      <c r="I28" s="569" t="s">
        <v>92</v>
      </c>
      <c r="J28" s="570" t="s">
        <v>93</v>
      </c>
      <c r="K28" s="562" t="s">
        <v>94</v>
      </c>
      <c r="L28" s="570" t="s">
        <v>95</v>
      </c>
      <c r="X28" s="183"/>
      <c r="Z28" s="177"/>
      <c r="AA28" s="177"/>
      <c r="AB28" s="509"/>
      <c r="AC28" s="509"/>
    </row>
    <row r="29" spans="2:29" ht="13.5" x14ac:dyDescent="0.15">
      <c r="B29" s="536"/>
      <c r="C29" s="512"/>
      <c r="D29" s="537"/>
      <c r="E29" s="527"/>
      <c r="F29" s="528"/>
      <c r="G29" s="529" t="s">
        <v>96</v>
      </c>
      <c r="H29" s="528"/>
      <c r="I29" s="527"/>
      <c r="J29" s="528"/>
      <c r="K29" s="529" t="s">
        <v>96</v>
      </c>
      <c r="L29" s="528"/>
      <c r="X29" s="183"/>
      <c r="Z29" s="177"/>
      <c r="AA29" s="177"/>
      <c r="AB29" s="509"/>
      <c r="AC29" s="509"/>
    </row>
    <row r="30" spans="2:29" ht="13.5" x14ac:dyDescent="0.15">
      <c r="B30" s="530" t="s">
        <v>0</v>
      </c>
      <c r="C30" s="562">
        <v>19</v>
      </c>
      <c r="D30" s="510" t="s">
        <v>1</v>
      </c>
      <c r="E30" s="531">
        <v>1890</v>
      </c>
      <c r="F30" s="532">
        <v>2573</v>
      </c>
      <c r="G30" s="533">
        <v>2220</v>
      </c>
      <c r="H30" s="532">
        <v>77257</v>
      </c>
      <c r="I30" s="531">
        <v>1050</v>
      </c>
      <c r="J30" s="532">
        <v>1575</v>
      </c>
      <c r="K30" s="532">
        <v>1319</v>
      </c>
      <c r="L30" s="535">
        <v>103112</v>
      </c>
      <c r="V30" s="509"/>
      <c r="W30" s="509"/>
      <c r="X30" s="183"/>
      <c r="Y30" s="509"/>
      <c r="Z30" s="177"/>
      <c r="AA30" s="177"/>
      <c r="AB30" s="509"/>
      <c r="AC30" s="509"/>
    </row>
    <row r="31" spans="2:29" ht="13.5" x14ac:dyDescent="0.15">
      <c r="B31" s="530"/>
      <c r="C31" s="562">
        <v>20</v>
      </c>
      <c r="E31" s="531">
        <v>1785</v>
      </c>
      <c r="F31" s="532">
        <v>2678</v>
      </c>
      <c r="G31" s="533">
        <v>2100</v>
      </c>
      <c r="H31" s="532">
        <v>113513</v>
      </c>
      <c r="I31" s="531">
        <v>1050</v>
      </c>
      <c r="J31" s="532">
        <v>1365</v>
      </c>
      <c r="K31" s="532">
        <v>1264</v>
      </c>
      <c r="L31" s="535">
        <v>113445</v>
      </c>
      <c r="V31" s="509"/>
      <c r="W31" s="509"/>
      <c r="X31" s="486"/>
      <c r="Y31" s="509"/>
      <c r="Z31" s="177"/>
      <c r="AA31" s="177"/>
      <c r="AB31" s="509"/>
      <c r="AC31" s="509"/>
    </row>
    <row r="32" spans="2:29" x14ac:dyDescent="0.15">
      <c r="B32" s="530"/>
      <c r="C32" s="562">
        <v>21</v>
      </c>
      <c r="D32" s="509"/>
      <c r="E32" s="531">
        <v>1680</v>
      </c>
      <c r="F32" s="532">
        <v>2678</v>
      </c>
      <c r="G32" s="533">
        <v>2113</v>
      </c>
      <c r="H32" s="532">
        <v>104296</v>
      </c>
      <c r="I32" s="531">
        <v>1050</v>
      </c>
      <c r="J32" s="532">
        <v>1575</v>
      </c>
      <c r="K32" s="532">
        <v>1340</v>
      </c>
      <c r="L32" s="535">
        <v>105146</v>
      </c>
      <c r="V32" s="509"/>
      <c r="W32" s="509"/>
      <c r="X32" s="486"/>
      <c r="Y32" s="509"/>
      <c r="Z32" s="509"/>
      <c r="AA32" s="509"/>
      <c r="AB32" s="509"/>
      <c r="AC32" s="509"/>
    </row>
    <row r="33" spans="2:29" ht="13.5" x14ac:dyDescent="0.15">
      <c r="B33" s="530"/>
      <c r="C33" s="562">
        <v>22</v>
      </c>
      <c r="D33" s="534"/>
      <c r="E33" s="532">
        <v>1680</v>
      </c>
      <c r="F33" s="532">
        <v>2310</v>
      </c>
      <c r="G33" s="532">
        <v>1963</v>
      </c>
      <c r="H33" s="532">
        <v>96949</v>
      </c>
      <c r="I33" s="532">
        <v>1050</v>
      </c>
      <c r="J33" s="532">
        <v>1523</v>
      </c>
      <c r="K33" s="532">
        <v>1294</v>
      </c>
      <c r="L33" s="535">
        <v>95159</v>
      </c>
      <c r="V33" s="509"/>
      <c r="W33" s="177"/>
      <c r="X33" s="183"/>
      <c r="Y33" s="177"/>
      <c r="Z33" s="177"/>
      <c r="AA33" s="177"/>
      <c r="AB33" s="509"/>
      <c r="AC33" s="509"/>
    </row>
    <row r="34" spans="2:29" ht="13.5" x14ac:dyDescent="0.15">
      <c r="B34" s="536"/>
      <c r="C34" s="529">
        <v>23</v>
      </c>
      <c r="D34" s="537"/>
      <c r="E34" s="305">
        <v>1732.5</v>
      </c>
      <c r="F34" s="305">
        <v>2362.5</v>
      </c>
      <c r="G34" s="305">
        <v>2060.8280353122827</v>
      </c>
      <c r="H34" s="305">
        <v>70429.100000000006</v>
      </c>
      <c r="I34" s="305">
        <v>1050</v>
      </c>
      <c r="J34" s="305">
        <v>1470</v>
      </c>
      <c r="K34" s="305">
        <v>1317.1098404783445</v>
      </c>
      <c r="L34" s="305">
        <v>100011.8</v>
      </c>
      <c r="V34" s="509"/>
      <c r="W34" s="177"/>
      <c r="X34" s="183"/>
      <c r="Y34" s="177"/>
      <c r="Z34" s="177"/>
      <c r="AA34" s="177"/>
      <c r="AB34" s="509"/>
      <c r="AC34" s="509"/>
    </row>
    <row r="35" spans="2:29" x14ac:dyDescent="0.15">
      <c r="B35" s="179" t="s">
        <v>375</v>
      </c>
      <c r="C35" s="171">
        <v>4</v>
      </c>
      <c r="D35" s="184" t="s">
        <v>376</v>
      </c>
      <c r="E35" s="182">
        <v>1995</v>
      </c>
      <c r="F35" s="182">
        <v>2310</v>
      </c>
      <c r="G35" s="182">
        <v>2112</v>
      </c>
      <c r="H35" s="182">
        <v>7705</v>
      </c>
      <c r="I35" s="182">
        <v>1103</v>
      </c>
      <c r="J35" s="182">
        <v>1365</v>
      </c>
      <c r="K35" s="182">
        <v>1322</v>
      </c>
      <c r="L35" s="566">
        <v>9482</v>
      </c>
      <c r="X35" s="509"/>
    </row>
    <row r="36" spans="2:29" x14ac:dyDescent="0.15">
      <c r="B36" s="179"/>
      <c r="C36" s="171">
        <v>5</v>
      </c>
      <c r="D36" s="184"/>
      <c r="E36" s="182">
        <v>1995</v>
      </c>
      <c r="F36" s="182">
        <v>2310</v>
      </c>
      <c r="G36" s="182">
        <v>2109</v>
      </c>
      <c r="H36" s="182">
        <v>6941</v>
      </c>
      <c r="I36" s="182">
        <v>1155</v>
      </c>
      <c r="J36" s="182">
        <v>1365</v>
      </c>
      <c r="K36" s="182">
        <v>1308</v>
      </c>
      <c r="L36" s="182">
        <v>10557</v>
      </c>
    </row>
    <row r="37" spans="2:29" x14ac:dyDescent="0.15">
      <c r="B37" s="179"/>
      <c r="C37" s="171">
        <v>6</v>
      </c>
      <c r="D37" s="184"/>
      <c r="E37" s="182">
        <v>1943</v>
      </c>
      <c r="F37" s="182">
        <v>2310</v>
      </c>
      <c r="G37" s="182">
        <v>2118</v>
      </c>
      <c r="H37" s="182">
        <v>4754</v>
      </c>
      <c r="I37" s="182">
        <v>1155</v>
      </c>
      <c r="J37" s="182">
        <v>1365</v>
      </c>
      <c r="K37" s="182">
        <v>1321</v>
      </c>
      <c r="L37" s="566">
        <v>10396</v>
      </c>
    </row>
    <row r="38" spans="2:29" x14ac:dyDescent="0.15">
      <c r="B38" s="179"/>
      <c r="C38" s="171">
        <v>7</v>
      </c>
      <c r="D38" s="184"/>
      <c r="E38" s="182">
        <v>1890</v>
      </c>
      <c r="F38" s="182">
        <v>2310</v>
      </c>
      <c r="G38" s="182">
        <v>2080</v>
      </c>
      <c r="H38" s="182">
        <v>3945</v>
      </c>
      <c r="I38" s="182">
        <v>1155</v>
      </c>
      <c r="J38" s="182">
        <v>1418</v>
      </c>
      <c r="K38" s="566">
        <v>1342</v>
      </c>
      <c r="L38" s="566">
        <v>7330</v>
      </c>
    </row>
    <row r="39" spans="2:29" x14ac:dyDescent="0.15">
      <c r="B39" s="179"/>
      <c r="C39" s="171">
        <v>8</v>
      </c>
      <c r="D39" s="184"/>
      <c r="E39" s="182">
        <v>1785</v>
      </c>
      <c r="F39" s="182">
        <v>2205</v>
      </c>
      <c r="G39" s="182">
        <v>2043</v>
      </c>
      <c r="H39" s="182">
        <v>3845</v>
      </c>
      <c r="I39" s="182">
        <v>1050</v>
      </c>
      <c r="J39" s="182">
        <v>1365</v>
      </c>
      <c r="K39" s="182">
        <v>1224</v>
      </c>
      <c r="L39" s="566">
        <v>3975</v>
      </c>
    </row>
    <row r="40" spans="2:29" x14ac:dyDescent="0.15">
      <c r="B40" s="179"/>
      <c r="C40" s="171">
        <v>9</v>
      </c>
      <c r="D40" s="184"/>
      <c r="E40" s="182">
        <v>1785</v>
      </c>
      <c r="F40" s="182">
        <v>2100</v>
      </c>
      <c r="G40" s="182">
        <v>1902</v>
      </c>
      <c r="H40" s="182">
        <v>3814</v>
      </c>
      <c r="I40" s="182">
        <v>1050</v>
      </c>
      <c r="J40" s="182">
        <v>1365</v>
      </c>
      <c r="K40" s="182">
        <v>1225</v>
      </c>
      <c r="L40" s="566">
        <v>5349</v>
      </c>
    </row>
    <row r="41" spans="2:29" x14ac:dyDescent="0.15">
      <c r="B41" s="179"/>
      <c r="C41" s="171">
        <v>10</v>
      </c>
      <c r="D41" s="184"/>
      <c r="E41" s="182">
        <v>1890</v>
      </c>
      <c r="F41" s="182">
        <v>2205</v>
      </c>
      <c r="G41" s="182">
        <v>2005</v>
      </c>
      <c r="H41" s="182">
        <v>4342</v>
      </c>
      <c r="I41" s="182">
        <v>1155</v>
      </c>
      <c r="J41" s="182">
        <v>1365</v>
      </c>
      <c r="K41" s="182">
        <v>1329</v>
      </c>
      <c r="L41" s="566">
        <v>7050</v>
      </c>
    </row>
    <row r="42" spans="2:29" x14ac:dyDescent="0.15">
      <c r="B42" s="179"/>
      <c r="C42" s="171">
        <v>11</v>
      </c>
      <c r="D42" s="184"/>
      <c r="E42" s="182">
        <v>1890</v>
      </c>
      <c r="F42" s="182">
        <v>2100</v>
      </c>
      <c r="G42" s="182">
        <v>1996</v>
      </c>
      <c r="H42" s="182">
        <v>4627</v>
      </c>
      <c r="I42" s="182">
        <v>1155</v>
      </c>
      <c r="J42" s="182">
        <v>1418</v>
      </c>
      <c r="K42" s="182">
        <v>1336</v>
      </c>
      <c r="L42" s="566">
        <v>6421</v>
      </c>
    </row>
    <row r="43" spans="2:29" x14ac:dyDescent="0.15">
      <c r="B43" s="179"/>
      <c r="C43" s="171">
        <v>12</v>
      </c>
      <c r="D43" s="184"/>
      <c r="E43" s="182">
        <v>1890</v>
      </c>
      <c r="F43" s="182">
        <v>2362.5</v>
      </c>
      <c r="G43" s="182">
        <v>2025.6773562107301</v>
      </c>
      <c r="H43" s="182">
        <v>8181</v>
      </c>
      <c r="I43" s="182">
        <v>1260</v>
      </c>
      <c r="J43" s="182">
        <v>1470</v>
      </c>
      <c r="K43" s="182">
        <v>1371.7589009750525</v>
      </c>
      <c r="L43" s="566">
        <v>8337.7000000000007</v>
      </c>
    </row>
    <row r="44" spans="2:29" x14ac:dyDescent="0.15">
      <c r="B44" s="179" t="s">
        <v>377</v>
      </c>
      <c r="C44" s="171">
        <v>1</v>
      </c>
      <c r="D44" s="184" t="s">
        <v>376</v>
      </c>
      <c r="E44" s="182">
        <v>1680</v>
      </c>
      <c r="F44" s="182">
        <v>2100</v>
      </c>
      <c r="G44" s="182">
        <v>1947.2680511182109</v>
      </c>
      <c r="H44" s="566">
        <v>4933.3</v>
      </c>
      <c r="I44" s="182">
        <v>1050</v>
      </c>
      <c r="J44" s="182">
        <v>1470</v>
      </c>
      <c r="K44" s="182">
        <v>1374.9743033882144</v>
      </c>
      <c r="L44" s="566">
        <v>6112.8</v>
      </c>
    </row>
    <row r="45" spans="2:29" x14ac:dyDescent="0.15">
      <c r="B45" s="179"/>
      <c r="C45" s="171">
        <v>2</v>
      </c>
      <c r="D45" s="184"/>
      <c r="E45" s="182">
        <v>1680</v>
      </c>
      <c r="F45" s="182">
        <v>2344.65</v>
      </c>
      <c r="G45" s="182">
        <v>1973.9487093304651</v>
      </c>
      <c r="H45" s="182">
        <v>5136.2</v>
      </c>
      <c r="I45" s="182">
        <v>1050</v>
      </c>
      <c r="J45" s="182">
        <v>1522.5</v>
      </c>
      <c r="K45" s="182">
        <v>1381.3263027118105</v>
      </c>
      <c r="L45" s="566">
        <v>8410.7999999999993</v>
      </c>
    </row>
    <row r="46" spans="2:29" x14ac:dyDescent="0.15">
      <c r="B46" s="179"/>
      <c r="C46" s="171">
        <v>3</v>
      </c>
      <c r="D46" s="184"/>
      <c r="E46" s="182">
        <v>1680</v>
      </c>
      <c r="F46" s="182">
        <v>2415</v>
      </c>
      <c r="G46" s="182">
        <v>1987.4417670682724</v>
      </c>
      <c r="H46" s="182">
        <v>5532.8</v>
      </c>
      <c r="I46" s="182">
        <v>1050</v>
      </c>
      <c r="J46" s="182">
        <v>1522.5</v>
      </c>
      <c r="K46" s="182">
        <v>1355.7046255930247</v>
      </c>
      <c r="L46" s="566">
        <v>7827.6</v>
      </c>
    </row>
    <row r="47" spans="2:29" x14ac:dyDescent="0.15">
      <c r="B47" s="172"/>
      <c r="C47" s="176">
        <v>4</v>
      </c>
      <c r="D47" s="185"/>
      <c r="E47" s="194">
        <v>1680</v>
      </c>
      <c r="F47" s="194">
        <v>2415</v>
      </c>
      <c r="G47" s="194">
        <v>1980.6479713603808</v>
      </c>
      <c r="H47" s="194">
        <v>7761.7</v>
      </c>
      <c r="I47" s="194">
        <v>1050</v>
      </c>
      <c r="J47" s="194">
        <v>1522.5</v>
      </c>
      <c r="K47" s="194">
        <v>1312.9945291726513</v>
      </c>
      <c r="L47" s="553">
        <v>9199</v>
      </c>
    </row>
    <row r="52" spans="5:8" x14ac:dyDescent="0.15">
      <c r="E52" s="554"/>
      <c r="F52" s="554"/>
      <c r="G52" s="554"/>
      <c r="H52" s="554"/>
    </row>
  </sheetData>
  <mergeCells count="2">
    <mergeCell ref="E27:H27"/>
    <mergeCell ref="I27:L2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75" workbookViewId="0">
      <selection sqref="A1:A2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6" ht="12" customHeight="1" x14ac:dyDescent="0.1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36" ht="12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36" ht="12" customHeight="1" x14ac:dyDescent="0.15">
      <c r="A3" s="157"/>
      <c r="B3" s="157" t="s">
        <v>385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36" ht="12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 t="s">
        <v>221</v>
      </c>
      <c r="Z4" s="177"/>
      <c r="AA4" s="177"/>
    </row>
    <row r="5" spans="1:36" ht="6" customHeight="1" x14ac:dyDescent="0.15">
      <c r="A5" s="157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56"/>
      <c r="O5" s="157"/>
      <c r="P5" s="157"/>
      <c r="Q5" s="173"/>
      <c r="R5" s="156"/>
      <c r="S5" s="157"/>
      <c r="T5" s="157"/>
      <c r="U5" s="157"/>
      <c r="V5" s="157"/>
      <c r="W5" s="157"/>
      <c r="X5" s="157"/>
      <c r="Z5" s="177"/>
      <c r="AA5" s="177"/>
    </row>
    <row r="6" spans="1:36" ht="12" customHeight="1" x14ac:dyDescent="0.15">
      <c r="A6" s="157"/>
      <c r="B6" s="202"/>
      <c r="C6" s="514" t="s">
        <v>85</v>
      </c>
      <c r="D6" s="515"/>
      <c r="E6" s="726" t="s">
        <v>86</v>
      </c>
      <c r="F6" s="727"/>
      <c r="G6" s="727"/>
      <c r="H6" s="728"/>
      <c r="I6" s="726" t="s">
        <v>87</v>
      </c>
      <c r="J6" s="727"/>
      <c r="K6" s="727"/>
      <c r="L6" s="728"/>
      <c r="M6" s="726" t="s">
        <v>88</v>
      </c>
      <c r="N6" s="727"/>
      <c r="O6" s="727"/>
      <c r="P6" s="728"/>
      <c r="Q6" s="726" t="s">
        <v>90</v>
      </c>
      <c r="R6" s="727"/>
      <c r="S6" s="727"/>
      <c r="T6" s="728"/>
      <c r="U6" s="726" t="s">
        <v>100</v>
      </c>
      <c r="V6" s="727"/>
      <c r="W6" s="727"/>
      <c r="X6" s="728"/>
      <c r="Z6" s="486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1:36" ht="12" customHeight="1" x14ac:dyDescent="0.15">
      <c r="A7" s="157"/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486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1:36" ht="12" customHeight="1" x14ac:dyDescent="0.15">
      <c r="A8" s="157"/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99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6" ht="12" customHeight="1" x14ac:dyDescent="0.15">
      <c r="A9" s="198"/>
      <c r="B9" s="202" t="s">
        <v>0</v>
      </c>
      <c r="C9" s="210">
        <v>20</v>
      </c>
      <c r="D9" s="262" t="s">
        <v>1</v>
      </c>
      <c r="E9" s="219">
        <v>1260</v>
      </c>
      <c r="F9" s="220">
        <v>2215</v>
      </c>
      <c r="G9" s="199">
        <v>1704</v>
      </c>
      <c r="H9" s="220">
        <v>146226</v>
      </c>
      <c r="I9" s="219">
        <v>1050</v>
      </c>
      <c r="J9" s="220">
        <v>1470</v>
      </c>
      <c r="K9" s="199">
        <v>1254</v>
      </c>
      <c r="L9" s="220">
        <v>141031</v>
      </c>
      <c r="M9" s="219">
        <v>840</v>
      </c>
      <c r="N9" s="220">
        <v>1260</v>
      </c>
      <c r="O9" s="199">
        <v>1045</v>
      </c>
      <c r="P9" s="220">
        <v>44865</v>
      </c>
      <c r="Q9" s="219">
        <v>3465</v>
      </c>
      <c r="R9" s="220">
        <v>4515</v>
      </c>
      <c r="S9" s="199">
        <v>4017</v>
      </c>
      <c r="T9" s="220">
        <v>40446</v>
      </c>
      <c r="U9" s="219">
        <v>2205</v>
      </c>
      <c r="V9" s="220">
        <v>3150</v>
      </c>
      <c r="W9" s="199">
        <v>2657</v>
      </c>
      <c r="X9" s="220">
        <v>86754</v>
      </c>
      <c r="Y9" s="177"/>
      <c r="Z9" s="199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1:36" ht="12" customHeight="1" x14ac:dyDescent="0.15">
      <c r="A10" s="198"/>
      <c r="B10" s="219"/>
      <c r="C10" s="210">
        <v>21</v>
      </c>
      <c r="D10" s="199"/>
      <c r="E10" s="219">
        <v>1208</v>
      </c>
      <c r="F10" s="220">
        <v>2310</v>
      </c>
      <c r="G10" s="199">
        <v>1693</v>
      </c>
      <c r="H10" s="220">
        <v>118578</v>
      </c>
      <c r="I10" s="219">
        <v>1029</v>
      </c>
      <c r="J10" s="220">
        <v>1418</v>
      </c>
      <c r="K10" s="199">
        <v>1233</v>
      </c>
      <c r="L10" s="220">
        <v>94888</v>
      </c>
      <c r="M10" s="219">
        <v>788</v>
      </c>
      <c r="N10" s="220">
        <v>1260</v>
      </c>
      <c r="O10" s="199">
        <v>951</v>
      </c>
      <c r="P10" s="220">
        <v>34617</v>
      </c>
      <c r="Q10" s="219">
        <v>3045</v>
      </c>
      <c r="R10" s="220">
        <v>4200</v>
      </c>
      <c r="S10" s="199">
        <v>3468</v>
      </c>
      <c r="T10" s="220">
        <v>39862</v>
      </c>
      <c r="U10" s="219">
        <v>2100</v>
      </c>
      <c r="V10" s="220">
        <v>3045</v>
      </c>
      <c r="W10" s="199">
        <v>2552</v>
      </c>
      <c r="X10" s="220">
        <v>68951</v>
      </c>
      <c r="Y10" s="177"/>
      <c r="Z10" s="199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1:36" ht="12" customHeight="1" x14ac:dyDescent="0.15">
      <c r="A11" s="198"/>
      <c r="B11" s="219"/>
      <c r="C11" s="210">
        <v>22</v>
      </c>
      <c r="D11" s="221"/>
      <c r="E11" s="220">
        <v>1208</v>
      </c>
      <c r="F11" s="220">
        <v>2205</v>
      </c>
      <c r="G11" s="220">
        <v>1712</v>
      </c>
      <c r="H11" s="220">
        <v>129169</v>
      </c>
      <c r="I11" s="220">
        <v>945</v>
      </c>
      <c r="J11" s="220">
        <v>1365</v>
      </c>
      <c r="K11" s="220">
        <v>1152</v>
      </c>
      <c r="L11" s="220">
        <v>82567</v>
      </c>
      <c r="M11" s="220">
        <v>767</v>
      </c>
      <c r="N11" s="220">
        <v>1260</v>
      </c>
      <c r="O11" s="220">
        <v>816</v>
      </c>
      <c r="P11" s="220">
        <v>40144</v>
      </c>
      <c r="Q11" s="220">
        <v>2940</v>
      </c>
      <c r="R11" s="220">
        <v>4200</v>
      </c>
      <c r="S11" s="220">
        <v>3401</v>
      </c>
      <c r="T11" s="220">
        <v>58846</v>
      </c>
      <c r="U11" s="220">
        <v>2205</v>
      </c>
      <c r="V11" s="220">
        <v>2993</v>
      </c>
      <c r="W11" s="220">
        <v>2526</v>
      </c>
      <c r="X11" s="221">
        <v>65238</v>
      </c>
      <c r="Y11" s="177"/>
      <c r="Z11" s="199"/>
      <c r="AA11" s="177"/>
      <c r="AB11" s="177"/>
      <c r="AC11" s="177"/>
      <c r="AD11" s="177"/>
      <c r="AE11" s="177"/>
    </row>
    <row r="12" spans="1:36" ht="12" customHeight="1" x14ac:dyDescent="0.15">
      <c r="A12" s="198"/>
      <c r="B12" s="214"/>
      <c r="C12" s="217">
        <v>23</v>
      </c>
      <c r="D12" s="196"/>
      <c r="E12" s="305">
        <v>1155</v>
      </c>
      <c r="F12" s="305">
        <v>1995</v>
      </c>
      <c r="G12" s="305">
        <v>1539.2561981722797</v>
      </c>
      <c r="H12" s="305">
        <v>145733</v>
      </c>
      <c r="I12" s="305">
        <v>945</v>
      </c>
      <c r="J12" s="305">
        <v>1365</v>
      </c>
      <c r="K12" s="305">
        <v>1097.4188786565549</v>
      </c>
      <c r="L12" s="305">
        <v>91118</v>
      </c>
      <c r="M12" s="305">
        <v>735</v>
      </c>
      <c r="N12" s="305">
        <v>1050</v>
      </c>
      <c r="O12" s="305">
        <v>825.70619754980601</v>
      </c>
      <c r="P12" s="305">
        <v>98307.8</v>
      </c>
      <c r="Q12" s="305">
        <v>3150</v>
      </c>
      <c r="R12" s="305">
        <v>4042.5</v>
      </c>
      <c r="S12" s="305">
        <v>3500.3097138991443</v>
      </c>
      <c r="T12" s="305">
        <v>79701.000000000015</v>
      </c>
      <c r="U12" s="305">
        <v>2100</v>
      </c>
      <c r="V12" s="305">
        <v>2992.5</v>
      </c>
      <c r="W12" s="305">
        <v>2431.251441537961</v>
      </c>
      <c r="X12" s="327">
        <v>44545.2</v>
      </c>
      <c r="Y12" s="177"/>
      <c r="Z12" s="199"/>
      <c r="AA12" s="177"/>
      <c r="AB12" s="177"/>
      <c r="AC12" s="177"/>
      <c r="AD12" s="177"/>
      <c r="AE12" s="177"/>
    </row>
    <row r="13" spans="1:36" ht="12" customHeight="1" x14ac:dyDescent="0.15">
      <c r="A13" s="198"/>
      <c r="B13" s="179" t="s">
        <v>386</v>
      </c>
      <c r="C13" s="171">
        <v>4</v>
      </c>
      <c r="D13" s="184" t="s">
        <v>387</v>
      </c>
      <c r="E13" s="220">
        <v>1260</v>
      </c>
      <c r="F13" s="220">
        <v>1575</v>
      </c>
      <c r="G13" s="220">
        <v>1487.1190838532946</v>
      </c>
      <c r="H13" s="220">
        <v>9649.5</v>
      </c>
      <c r="I13" s="220">
        <v>1029</v>
      </c>
      <c r="J13" s="220">
        <v>1312.5</v>
      </c>
      <c r="K13" s="220">
        <v>1128.2401301220275</v>
      </c>
      <c r="L13" s="220">
        <v>8881.7000000000007</v>
      </c>
      <c r="M13" s="263">
        <v>840</v>
      </c>
      <c r="N13" s="263">
        <v>945</v>
      </c>
      <c r="O13" s="263">
        <v>888.93064729194214</v>
      </c>
      <c r="P13" s="220">
        <v>13614.5</v>
      </c>
      <c r="Q13" s="220">
        <v>3360</v>
      </c>
      <c r="R13" s="220">
        <v>3780</v>
      </c>
      <c r="S13" s="220">
        <v>3524.1414200735012</v>
      </c>
      <c r="T13" s="220">
        <v>4106.2</v>
      </c>
      <c r="U13" s="220">
        <v>2100</v>
      </c>
      <c r="V13" s="220">
        <v>2835</v>
      </c>
      <c r="W13" s="220">
        <v>2323.1394508670533</v>
      </c>
      <c r="X13" s="221">
        <v>5207.6000000000004</v>
      </c>
      <c r="Y13" s="177"/>
      <c r="Z13" s="199"/>
      <c r="AA13" s="177"/>
      <c r="AB13" s="177"/>
      <c r="AC13" s="177"/>
      <c r="AD13" s="177"/>
      <c r="AE13" s="177"/>
    </row>
    <row r="14" spans="1:36" ht="12" customHeight="1" x14ac:dyDescent="0.15">
      <c r="A14" s="198"/>
      <c r="B14" s="179"/>
      <c r="C14" s="171">
        <v>5</v>
      </c>
      <c r="D14" s="184"/>
      <c r="E14" s="220">
        <v>1228.5</v>
      </c>
      <c r="F14" s="220">
        <v>1575</v>
      </c>
      <c r="G14" s="221">
        <v>1402.3044503990216</v>
      </c>
      <c r="H14" s="220">
        <v>12825.2</v>
      </c>
      <c r="I14" s="220">
        <v>1050</v>
      </c>
      <c r="J14" s="220">
        <v>1291.5</v>
      </c>
      <c r="K14" s="220">
        <v>1146.4696015656582</v>
      </c>
      <c r="L14" s="220">
        <v>6649.7</v>
      </c>
      <c r="M14" s="263">
        <v>892.5</v>
      </c>
      <c r="N14" s="263">
        <v>1050</v>
      </c>
      <c r="O14" s="263">
        <v>912.02579811151088</v>
      </c>
      <c r="P14" s="220">
        <v>8733.2999999999993</v>
      </c>
      <c r="Q14" s="220">
        <v>3360</v>
      </c>
      <c r="R14" s="220">
        <v>3832.5</v>
      </c>
      <c r="S14" s="220">
        <v>3501.7828124999996</v>
      </c>
      <c r="T14" s="220">
        <v>4317.6000000000004</v>
      </c>
      <c r="U14" s="220">
        <v>2205</v>
      </c>
      <c r="V14" s="220">
        <v>2730</v>
      </c>
      <c r="W14" s="220">
        <v>2384.4667949951886</v>
      </c>
      <c r="X14" s="221">
        <v>4180.8</v>
      </c>
      <c r="Y14" s="177"/>
      <c r="Z14" s="199"/>
      <c r="AA14" s="177"/>
      <c r="AB14" s="177"/>
      <c r="AC14" s="177"/>
      <c r="AD14" s="177"/>
      <c r="AE14" s="177"/>
    </row>
    <row r="15" spans="1:36" ht="12" customHeight="1" x14ac:dyDescent="0.15">
      <c r="A15" s="198"/>
      <c r="B15" s="179"/>
      <c r="C15" s="171">
        <v>6</v>
      </c>
      <c r="D15" s="184"/>
      <c r="E15" s="220">
        <v>1207.5</v>
      </c>
      <c r="F15" s="220">
        <v>1575</v>
      </c>
      <c r="G15" s="220">
        <v>1399.5271586190779</v>
      </c>
      <c r="H15" s="220">
        <v>12835.4</v>
      </c>
      <c r="I15" s="220">
        <v>999.6</v>
      </c>
      <c r="J15" s="220">
        <v>1239</v>
      </c>
      <c r="K15" s="220">
        <v>1086.511660641261</v>
      </c>
      <c r="L15" s="220">
        <v>8614.1</v>
      </c>
      <c r="M15" s="263">
        <v>892.5</v>
      </c>
      <c r="N15" s="263">
        <v>1050</v>
      </c>
      <c r="O15" s="263">
        <v>905.1387022461123</v>
      </c>
      <c r="P15" s="220">
        <v>8800.9</v>
      </c>
      <c r="Q15" s="220">
        <v>3255</v>
      </c>
      <c r="R15" s="220">
        <v>3885</v>
      </c>
      <c r="S15" s="220">
        <v>3466.370385807696</v>
      </c>
      <c r="T15" s="220">
        <v>4611</v>
      </c>
      <c r="U15" s="220">
        <v>2205</v>
      </c>
      <c r="V15" s="220">
        <v>2572.5</v>
      </c>
      <c r="W15" s="220">
        <v>2345.6536731634187</v>
      </c>
      <c r="X15" s="221">
        <v>3514</v>
      </c>
      <c r="Y15" s="177"/>
      <c r="Z15" s="199"/>
      <c r="AA15" s="177"/>
    </row>
    <row r="16" spans="1:36" ht="12" customHeight="1" x14ac:dyDescent="0.15">
      <c r="A16" s="198"/>
      <c r="B16" s="179"/>
      <c r="C16" s="171">
        <v>7</v>
      </c>
      <c r="D16" s="184"/>
      <c r="E16" s="220">
        <v>1155</v>
      </c>
      <c r="F16" s="220">
        <v>1522.5</v>
      </c>
      <c r="G16" s="220">
        <v>1284.0368867030104</v>
      </c>
      <c r="H16" s="220">
        <v>14214</v>
      </c>
      <c r="I16" s="220">
        <v>945</v>
      </c>
      <c r="J16" s="220">
        <v>1239</v>
      </c>
      <c r="K16" s="220">
        <v>1061.0908547257877</v>
      </c>
      <c r="L16" s="220">
        <v>8317.7999999999993</v>
      </c>
      <c r="M16" s="263">
        <v>787.5</v>
      </c>
      <c r="N16" s="263">
        <v>924</v>
      </c>
      <c r="O16" s="263">
        <v>885.10559765338542</v>
      </c>
      <c r="P16" s="220">
        <v>5978.6</v>
      </c>
      <c r="Q16" s="220">
        <v>3150</v>
      </c>
      <c r="R16" s="220">
        <v>3675</v>
      </c>
      <c r="S16" s="220">
        <v>3418.4077834898217</v>
      </c>
      <c r="T16" s="220">
        <v>5174.1000000000004</v>
      </c>
      <c r="U16" s="220">
        <v>2100</v>
      </c>
      <c r="V16" s="221">
        <v>2520</v>
      </c>
      <c r="W16" s="220">
        <v>2290.2669683257918</v>
      </c>
      <c r="X16" s="221">
        <v>3182.5</v>
      </c>
      <c r="Y16" s="177"/>
      <c r="Z16" s="156"/>
      <c r="AA16" s="177"/>
    </row>
    <row r="17" spans="1:31" ht="12" customHeight="1" x14ac:dyDescent="0.15">
      <c r="A17" s="198"/>
      <c r="B17" s="179"/>
      <c r="C17" s="171">
        <v>8</v>
      </c>
      <c r="D17" s="184"/>
      <c r="E17" s="220">
        <v>1155</v>
      </c>
      <c r="F17" s="220">
        <v>1575</v>
      </c>
      <c r="G17" s="220">
        <v>1328.8335518920946</v>
      </c>
      <c r="H17" s="220">
        <v>7114.5</v>
      </c>
      <c r="I17" s="220">
        <v>945</v>
      </c>
      <c r="J17" s="220">
        <v>1207.5</v>
      </c>
      <c r="K17" s="220">
        <v>1011.0083198870515</v>
      </c>
      <c r="L17" s="220">
        <v>5077.3</v>
      </c>
      <c r="M17" s="263">
        <v>892.5</v>
      </c>
      <c r="N17" s="263">
        <v>892.5</v>
      </c>
      <c r="O17" s="263">
        <v>892.5</v>
      </c>
      <c r="P17" s="220">
        <v>5082.5</v>
      </c>
      <c r="Q17" s="220">
        <v>3150</v>
      </c>
      <c r="R17" s="220">
        <v>3780</v>
      </c>
      <c r="S17" s="220">
        <v>3383.0923874467667</v>
      </c>
      <c r="T17" s="220">
        <v>10771.6</v>
      </c>
      <c r="U17" s="220">
        <v>2100</v>
      </c>
      <c r="V17" s="220">
        <v>2520</v>
      </c>
      <c r="W17" s="220">
        <v>2340.7690360915494</v>
      </c>
      <c r="X17" s="221">
        <v>2666.5</v>
      </c>
      <c r="Y17" s="177"/>
      <c r="Z17" s="156"/>
      <c r="AA17" s="177"/>
    </row>
    <row r="18" spans="1:31" ht="12" customHeight="1" x14ac:dyDescent="0.15">
      <c r="A18" s="198"/>
      <c r="B18" s="179"/>
      <c r="C18" s="171">
        <v>9</v>
      </c>
      <c r="D18" s="184"/>
      <c r="E18" s="220">
        <v>1260</v>
      </c>
      <c r="F18" s="220">
        <v>1722</v>
      </c>
      <c r="G18" s="220">
        <v>1468.3561867637363</v>
      </c>
      <c r="H18" s="220">
        <v>5864.3</v>
      </c>
      <c r="I18" s="220">
        <v>997.5</v>
      </c>
      <c r="J18" s="220">
        <v>1291.5</v>
      </c>
      <c r="K18" s="220">
        <v>1083.4286510849865</v>
      </c>
      <c r="L18" s="220">
        <v>3972.7</v>
      </c>
      <c r="M18" s="263">
        <v>840</v>
      </c>
      <c r="N18" s="263">
        <v>945</v>
      </c>
      <c r="O18" s="263">
        <v>916.75528327338145</v>
      </c>
      <c r="P18" s="220">
        <v>10858</v>
      </c>
      <c r="Q18" s="220">
        <v>3255</v>
      </c>
      <c r="R18" s="220">
        <v>3780</v>
      </c>
      <c r="S18" s="220">
        <v>3469.4525981639854</v>
      </c>
      <c r="T18" s="220">
        <v>9342.1</v>
      </c>
      <c r="U18" s="220">
        <v>2100</v>
      </c>
      <c r="V18" s="220">
        <v>2625</v>
      </c>
      <c r="W18" s="220">
        <v>2392.4942811462311</v>
      </c>
      <c r="X18" s="221">
        <v>3221.6</v>
      </c>
      <c r="Y18" s="177"/>
      <c r="Z18" s="156"/>
      <c r="AA18" s="177"/>
    </row>
    <row r="19" spans="1:31" ht="12" customHeight="1" x14ac:dyDescent="0.15">
      <c r="A19" s="198"/>
      <c r="B19" s="179"/>
      <c r="C19" s="171">
        <v>10</v>
      </c>
      <c r="D19" s="184"/>
      <c r="E19" s="220">
        <v>1260</v>
      </c>
      <c r="F19" s="220">
        <v>1785</v>
      </c>
      <c r="G19" s="220">
        <v>1461.7895252487745</v>
      </c>
      <c r="H19" s="220">
        <v>11826.7</v>
      </c>
      <c r="I19" s="220">
        <v>997.5</v>
      </c>
      <c r="J19" s="220">
        <v>1264.2</v>
      </c>
      <c r="K19" s="220">
        <v>1127.7302004399903</v>
      </c>
      <c r="L19" s="220">
        <v>10464.200000000001</v>
      </c>
      <c r="M19" s="263">
        <v>787.5</v>
      </c>
      <c r="N19" s="263">
        <v>892.5</v>
      </c>
      <c r="O19" s="263">
        <v>832.22414218711435</v>
      </c>
      <c r="P19" s="220">
        <v>7555.7</v>
      </c>
      <c r="Q19" s="220">
        <v>3465</v>
      </c>
      <c r="R19" s="220">
        <v>3780</v>
      </c>
      <c r="S19" s="220">
        <v>3579.7657158941647</v>
      </c>
      <c r="T19" s="220">
        <v>8813</v>
      </c>
      <c r="U19" s="220">
        <v>2205</v>
      </c>
      <c r="V19" s="220">
        <v>2520</v>
      </c>
      <c r="W19" s="220">
        <v>2384.5700361010822</v>
      </c>
      <c r="X19" s="221">
        <v>2683.6</v>
      </c>
      <c r="Y19" s="177"/>
      <c r="Z19" s="156"/>
      <c r="AA19" s="177"/>
    </row>
    <row r="20" spans="1:31" ht="12" customHeight="1" x14ac:dyDescent="0.15">
      <c r="A20" s="198"/>
      <c r="B20" s="179"/>
      <c r="C20" s="171">
        <v>11</v>
      </c>
      <c r="D20" s="184"/>
      <c r="E20" s="220">
        <v>1260</v>
      </c>
      <c r="F20" s="220">
        <v>1722</v>
      </c>
      <c r="G20" s="220">
        <v>1532.4488717786789</v>
      </c>
      <c r="H20" s="220">
        <v>9517</v>
      </c>
      <c r="I20" s="220">
        <v>997.5</v>
      </c>
      <c r="J20" s="220">
        <v>1200.1500000000001</v>
      </c>
      <c r="K20" s="220">
        <v>1046.5539881085931</v>
      </c>
      <c r="L20" s="220">
        <v>7491.2</v>
      </c>
      <c r="M20" s="263">
        <v>840</v>
      </c>
      <c r="N20" s="263">
        <v>945</v>
      </c>
      <c r="O20" s="263">
        <v>898.24561403508778</v>
      </c>
      <c r="P20" s="220">
        <v>5952.3</v>
      </c>
      <c r="Q20" s="220">
        <v>3465</v>
      </c>
      <c r="R20" s="220">
        <v>3990</v>
      </c>
      <c r="S20" s="220">
        <v>3586.9198091198309</v>
      </c>
      <c r="T20" s="220">
        <v>9140.4</v>
      </c>
      <c r="U20" s="220">
        <v>2199.75</v>
      </c>
      <c r="V20" s="220">
        <v>2656.5</v>
      </c>
      <c r="W20" s="220">
        <v>2444.9865635179149</v>
      </c>
      <c r="X20" s="221">
        <v>3362</v>
      </c>
      <c r="Y20" s="177"/>
      <c r="Z20" s="156"/>
      <c r="AA20" s="177"/>
      <c r="AB20" s="177"/>
      <c r="AC20" s="177"/>
      <c r="AD20" s="177"/>
      <c r="AE20" s="177"/>
    </row>
    <row r="21" spans="1:31" ht="12" customHeight="1" x14ac:dyDescent="0.15">
      <c r="A21" s="198"/>
      <c r="B21" s="179"/>
      <c r="C21" s="171">
        <v>12</v>
      </c>
      <c r="D21" s="184"/>
      <c r="E21" s="220">
        <v>1260</v>
      </c>
      <c r="F21" s="220">
        <v>1995</v>
      </c>
      <c r="G21" s="220">
        <v>1825.5472351027754</v>
      </c>
      <c r="H21" s="220">
        <v>18778.8</v>
      </c>
      <c r="I21" s="220">
        <v>997.5</v>
      </c>
      <c r="J21" s="220">
        <v>1365</v>
      </c>
      <c r="K21" s="220">
        <v>1081.2494987971129</v>
      </c>
      <c r="L21" s="220">
        <v>7344.3</v>
      </c>
      <c r="M21" s="263">
        <v>840</v>
      </c>
      <c r="N21" s="263">
        <v>840</v>
      </c>
      <c r="O21" s="263">
        <v>840.00000000000011</v>
      </c>
      <c r="P21" s="220">
        <v>8815.5</v>
      </c>
      <c r="Q21" s="220">
        <v>3465</v>
      </c>
      <c r="R21" s="220">
        <v>3990</v>
      </c>
      <c r="S21" s="220">
        <v>3599.9736593432576</v>
      </c>
      <c r="T21" s="220">
        <v>9973.5</v>
      </c>
      <c r="U21" s="220">
        <v>2205</v>
      </c>
      <c r="V21" s="220">
        <v>2677.5</v>
      </c>
      <c r="W21" s="220">
        <v>2531.3889097921178</v>
      </c>
      <c r="X21" s="221">
        <v>6129.3</v>
      </c>
      <c r="Y21" s="177"/>
      <c r="Z21" s="571"/>
      <c r="AA21" s="177"/>
      <c r="AB21" s="177"/>
      <c r="AC21" s="177"/>
      <c r="AD21" s="177"/>
      <c r="AE21" s="177"/>
    </row>
    <row r="22" spans="1:31" ht="12" customHeight="1" x14ac:dyDescent="0.15">
      <c r="A22" s="198"/>
      <c r="B22" s="179" t="s">
        <v>388</v>
      </c>
      <c r="C22" s="171">
        <v>1</v>
      </c>
      <c r="D22" s="184" t="s">
        <v>387</v>
      </c>
      <c r="E22" s="220">
        <v>1344</v>
      </c>
      <c r="F22" s="220">
        <v>1680</v>
      </c>
      <c r="G22" s="220">
        <v>1518.2028106068126</v>
      </c>
      <c r="H22" s="220">
        <v>14369.1</v>
      </c>
      <c r="I22" s="220">
        <v>997.5</v>
      </c>
      <c r="J22" s="220">
        <v>1279.95</v>
      </c>
      <c r="K22" s="220">
        <v>1054.4831200353046</v>
      </c>
      <c r="L22" s="220">
        <v>5006</v>
      </c>
      <c r="M22" s="263">
        <v>735</v>
      </c>
      <c r="N22" s="263">
        <v>945</v>
      </c>
      <c r="O22" s="263">
        <v>749.98247639216834</v>
      </c>
      <c r="P22" s="220">
        <v>6933.6</v>
      </c>
      <c r="Q22" s="220">
        <v>3465</v>
      </c>
      <c r="R22" s="220">
        <v>3990</v>
      </c>
      <c r="S22" s="220">
        <v>3687.7295314718408</v>
      </c>
      <c r="T22" s="220">
        <v>9359</v>
      </c>
      <c r="U22" s="220">
        <v>2100</v>
      </c>
      <c r="V22" s="220">
        <v>2625</v>
      </c>
      <c r="W22" s="220">
        <v>2244.1146741918933</v>
      </c>
      <c r="X22" s="221">
        <v>2559.6999999999998</v>
      </c>
      <c r="Y22" s="177"/>
      <c r="Z22" s="177"/>
      <c r="AA22" s="177"/>
      <c r="AB22" s="177"/>
      <c r="AC22" s="177"/>
      <c r="AD22" s="177"/>
      <c r="AE22" s="177"/>
    </row>
    <row r="23" spans="1:31" ht="12" customHeight="1" x14ac:dyDescent="0.15">
      <c r="A23" s="198"/>
      <c r="B23" s="179"/>
      <c r="C23" s="171">
        <v>2</v>
      </c>
      <c r="D23" s="184"/>
      <c r="E23" s="220">
        <v>1050</v>
      </c>
      <c r="F23" s="220">
        <v>1629.6000000000001</v>
      </c>
      <c r="G23" s="220">
        <v>1397.7379661318282</v>
      </c>
      <c r="H23" s="220">
        <v>9977.7999999999993</v>
      </c>
      <c r="I23" s="220">
        <v>892.5</v>
      </c>
      <c r="J23" s="220">
        <v>1155</v>
      </c>
      <c r="K23" s="220">
        <v>973.974885844749</v>
      </c>
      <c r="L23" s="220">
        <v>7363.8</v>
      </c>
      <c r="M23" s="263">
        <v>735</v>
      </c>
      <c r="N23" s="263">
        <v>945</v>
      </c>
      <c r="O23" s="263">
        <v>754.7982235561326</v>
      </c>
      <c r="P23" s="220">
        <v>5956.2</v>
      </c>
      <c r="Q23" s="220">
        <v>2940</v>
      </c>
      <c r="R23" s="220">
        <v>3885</v>
      </c>
      <c r="S23" s="220">
        <v>3139.5254233709156</v>
      </c>
      <c r="T23" s="220">
        <v>7414.2</v>
      </c>
      <c r="U23" s="220">
        <v>1856.4</v>
      </c>
      <c r="V23" s="220">
        <v>2625</v>
      </c>
      <c r="W23" s="220">
        <v>2241.2920217549567</v>
      </c>
      <c r="X23" s="220">
        <v>3658.8</v>
      </c>
      <c r="Y23" s="177"/>
      <c r="Z23" s="177"/>
      <c r="AA23" s="177"/>
      <c r="AB23" s="177"/>
      <c r="AC23" s="177"/>
      <c r="AD23" s="177"/>
      <c r="AE23" s="177"/>
    </row>
    <row r="24" spans="1:31" ht="12" customHeight="1" x14ac:dyDescent="0.15">
      <c r="A24" s="198"/>
      <c r="B24" s="179"/>
      <c r="C24" s="171">
        <v>3</v>
      </c>
      <c r="D24" s="184"/>
      <c r="E24" s="220">
        <v>1050</v>
      </c>
      <c r="F24" s="220">
        <v>1575</v>
      </c>
      <c r="G24" s="220">
        <v>1352.125785865104</v>
      </c>
      <c r="H24" s="220">
        <v>7743.5</v>
      </c>
      <c r="I24" s="220">
        <v>892.5</v>
      </c>
      <c r="J24" s="220">
        <v>1155</v>
      </c>
      <c r="K24" s="220">
        <v>957.74598058252445</v>
      </c>
      <c r="L24" s="220">
        <v>4846.8</v>
      </c>
      <c r="M24" s="263">
        <v>787.5</v>
      </c>
      <c r="N24" s="263">
        <v>945</v>
      </c>
      <c r="O24" s="263">
        <v>806.88644067796622</v>
      </c>
      <c r="P24" s="220">
        <v>5592.6</v>
      </c>
      <c r="Q24" s="220">
        <v>2940</v>
      </c>
      <c r="R24" s="220">
        <v>3780</v>
      </c>
      <c r="S24" s="220">
        <v>3152.9584797661723</v>
      </c>
      <c r="T24" s="220">
        <v>6513.9</v>
      </c>
      <c r="U24" s="220">
        <v>1890</v>
      </c>
      <c r="V24" s="220">
        <v>2625</v>
      </c>
      <c r="W24" s="220">
        <v>2294.2910261337447</v>
      </c>
      <c r="X24" s="221">
        <v>4125.7</v>
      </c>
      <c r="Y24" s="177"/>
      <c r="Z24" s="177"/>
      <c r="AA24" s="177"/>
      <c r="AB24" s="177"/>
      <c r="AC24" s="177"/>
      <c r="AD24" s="177"/>
      <c r="AE24" s="177"/>
    </row>
    <row r="25" spans="1:31" ht="12" customHeight="1" x14ac:dyDescent="0.15">
      <c r="A25" s="198"/>
      <c r="B25" s="172"/>
      <c r="C25" s="176">
        <v>4</v>
      </c>
      <c r="D25" s="185"/>
      <c r="E25" s="197">
        <v>1050</v>
      </c>
      <c r="F25" s="197">
        <v>1470</v>
      </c>
      <c r="G25" s="197">
        <v>1238.8676141233727</v>
      </c>
      <c r="H25" s="197">
        <v>9839.4</v>
      </c>
      <c r="I25" s="197">
        <v>892.5</v>
      </c>
      <c r="J25" s="197">
        <v>1155</v>
      </c>
      <c r="K25" s="197">
        <v>1015.1646720919099</v>
      </c>
      <c r="L25" s="197">
        <v>8849.5</v>
      </c>
      <c r="M25" s="268">
        <v>840</v>
      </c>
      <c r="N25" s="268">
        <v>945</v>
      </c>
      <c r="O25" s="268">
        <v>866.19563716691937</v>
      </c>
      <c r="P25" s="197">
        <v>6863.4</v>
      </c>
      <c r="Q25" s="197">
        <v>3150</v>
      </c>
      <c r="R25" s="197">
        <v>3885</v>
      </c>
      <c r="S25" s="197">
        <v>3362.5040499565284</v>
      </c>
      <c r="T25" s="197">
        <v>13497.4</v>
      </c>
      <c r="U25" s="197">
        <v>1995</v>
      </c>
      <c r="V25" s="197">
        <v>2625</v>
      </c>
      <c r="W25" s="197">
        <v>2350.2278799195642</v>
      </c>
      <c r="X25" s="196">
        <v>5187.5</v>
      </c>
      <c r="Y25" s="177"/>
      <c r="Z25" s="177"/>
      <c r="AA25" s="177"/>
      <c r="AB25" s="177"/>
      <c r="AC25" s="177"/>
      <c r="AD25" s="177"/>
      <c r="AE25" s="177"/>
    </row>
    <row r="26" spans="1:31" ht="12" customHeight="1" x14ac:dyDescent="0.15">
      <c r="A26" s="157"/>
      <c r="B26" s="219"/>
      <c r="C26" s="567" t="s">
        <v>85</v>
      </c>
      <c r="D26" s="568"/>
      <c r="E26" s="729" t="s">
        <v>102</v>
      </c>
      <c r="F26" s="730"/>
      <c r="G26" s="730"/>
      <c r="H26" s="731"/>
      <c r="I26" s="729" t="s">
        <v>103</v>
      </c>
      <c r="J26" s="730"/>
      <c r="K26" s="730"/>
      <c r="L26" s="731"/>
      <c r="M26" s="729" t="s">
        <v>104</v>
      </c>
      <c r="N26" s="730"/>
      <c r="O26" s="730"/>
      <c r="P26" s="731"/>
      <c r="Q26" s="735" t="s">
        <v>110</v>
      </c>
      <c r="R26" s="736"/>
      <c r="S26" s="736"/>
      <c r="T26" s="737"/>
      <c r="U26" s="735" t="s">
        <v>111</v>
      </c>
      <c r="V26" s="736"/>
      <c r="W26" s="736"/>
      <c r="X26" s="737"/>
      <c r="Y26" s="177"/>
      <c r="Z26" s="177"/>
      <c r="AA26" s="177"/>
      <c r="AB26" s="177"/>
      <c r="AC26" s="177"/>
      <c r="AD26" s="177"/>
      <c r="AE26" s="177"/>
    </row>
    <row r="27" spans="1:31" ht="12" customHeight="1" x14ac:dyDescent="0.15">
      <c r="A27" s="157"/>
      <c r="B27" s="205" t="s">
        <v>91</v>
      </c>
      <c r="C27" s="206"/>
      <c r="D27" s="207"/>
      <c r="E27" s="190" t="s">
        <v>92</v>
      </c>
      <c r="F27" s="170" t="s">
        <v>93</v>
      </c>
      <c r="G27" s="248" t="s">
        <v>94</v>
      </c>
      <c r="H27" s="170" t="s">
        <v>95</v>
      </c>
      <c r="I27" s="190" t="s">
        <v>92</v>
      </c>
      <c r="J27" s="170" t="s">
        <v>93</v>
      </c>
      <c r="K27" s="248" t="s">
        <v>94</v>
      </c>
      <c r="L27" s="170" t="s">
        <v>95</v>
      </c>
      <c r="M27" s="190" t="s">
        <v>92</v>
      </c>
      <c r="N27" s="170" t="s">
        <v>93</v>
      </c>
      <c r="O27" s="248" t="s">
        <v>94</v>
      </c>
      <c r="P27" s="170" t="s">
        <v>95</v>
      </c>
      <c r="Q27" s="190" t="s">
        <v>92</v>
      </c>
      <c r="R27" s="170" t="s">
        <v>93</v>
      </c>
      <c r="S27" s="248" t="s">
        <v>94</v>
      </c>
      <c r="T27" s="170" t="s">
        <v>95</v>
      </c>
      <c r="U27" s="190" t="s">
        <v>92</v>
      </c>
      <c r="V27" s="170" t="s">
        <v>93</v>
      </c>
      <c r="W27" s="248" t="s">
        <v>94</v>
      </c>
      <c r="X27" s="170" t="s">
        <v>95</v>
      </c>
      <c r="Y27" s="177"/>
      <c r="Z27" s="177"/>
      <c r="AA27" s="177"/>
      <c r="AB27" s="177"/>
      <c r="AC27" s="177"/>
      <c r="AD27" s="177"/>
      <c r="AE27" s="177"/>
    </row>
    <row r="28" spans="1:31" ht="12" customHeight="1" x14ac:dyDescent="0.15">
      <c r="A28" s="157"/>
      <c r="B28" s="214"/>
      <c r="C28" s="201"/>
      <c r="D28" s="201"/>
      <c r="E28" s="174"/>
      <c r="F28" s="175"/>
      <c r="G28" s="176" t="s">
        <v>96</v>
      </c>
      <c r="H28" s="175"/>
      <c r="I28" s="174"/>
      <c r="J28" s="175"/>
      <c r="K28" s="176" t="s">
        <v>96</v>
      </c>
      <c r="L28" s="175"/>
      <c r="M28" s="174"/>
      <c r="N28" s="175"/>
      <c r="O28" s="176" t="s">
        <v>96</v>
      </c>
      <c r="P28" s="175"/>
      <c r="Q28" s="174"/>
      <c r="R28" s="175"/>
      <c r="S28" s="176" t="s">
        <v>96</v>
      </c>
      <c r="T28" s="175"/>
      <c r="U28" s="174"/>
      <c r="V28" s="175"/>
      <c r="W28" s="176" t="s">
        <v>96</v>
      </c>
      <c r="X28" s="175"/>
      <c r="Y28" s="177"/>
      <c r="Z28" s="177"/>
      <c r="AA28" s="177"/>
      <c r="AB28" s="177"/>
      <c r="AC28" s="177"/>
      <c r="AD28" s="177"/>
      <c r="AE28" s="177"/>
    </row>
    <row r="29" spans="1:31" ht="12" customHeight="1" x14ac:dyDescent="0.15">
      <c r="A29" s="157"/>
      <c r="B29" s="202" t="s">
        <v>0</v>
      </c>
      <c r="C29" s="210">
        <v>20</v>
      </c>
      <c r="D29" s="262" t="s">
        <v>1</v>
      </c>
      <c r="E29" s="219">
        <v>735</v>
      </c>
      <c r="F29" s="220">
        <v>1155</v>
      </c>
      <c r="G29" s="199">
        <v>907</v>
      </c>
      <c r="H29" s="220">
        <v>248505</v>
      </c>
      <c r="I29" s="219">
        <v>1050</v>
      </c>
      <c r="J29" s="220">
        <v>1418</v>
      </c>
      <c r="K29" s="199">
        <v>1285</v>
      </c>
      <c r="L29" s="220">
        <v>85163</v>
      </c>
      <c r="M29" s="219">
        <v>1050</v>
      </c>
      <c r="N29" s="220">
        <v>1418</v>
      </c>
      <c r="O29" s="199">
        <v>1261</v>
      </c>
      <c r="P29" s="220">
        <v>65169</v>
      </c>
      <c r="Q29" s="219">
        <v>1050</v>
      </c>
      <c r="R29" s="220">
        <v>1418</v>
      </c>
      <c r="S29" s="199">
        <v>1255</v>
      </c>
      <c r="T29" s="220">
        <v>60517</v>
      </c>
      <c r="U29" s="219">
        <v>1050</v>
      </c>
      <c r="V29" s="220">
        <v>1365</v>
      </c>
      <c r="W29" s="199">
        <v>1216</v>
      </c>
      <c r="X29" s="220">
        <v>86094</v>
      </c>
      <c r="Y29" s="177"/>
      <c r="Z29" s="177"/>
      <c r="AA29" s="177"/>
      <c r="AB29" s="177"/>
      <c r="AC29" s="177"/>
      <c r="AD29" s="177"/>
      <c r="AE29" s="177"/>
    </row>
    <row r="30" spans="1:31" ht="12" customHeight="1" x14ac:dyDescent="0.15">
      <c r="A30" s="157"/>
      <c r="B30" s="219"/>
      <c r="C30" s="210">
        <v>21</v>
      </c>
      <c r="D30" s="199"/>
      <c r="E30" s="219">
        <v>683</v>
      </c>
      <c r="F30" s="220">
        <v>1077</v>
      </c>
      <c r="G30" s="199">
        <v>831</v>
      </c>
      <c r="H30" s="220">
        <v>347836</v>
      </c>
      <c r="I30" s="219">
        <v>998</v>
      </c>
      <c r="J30" s="220">
        <v>1418</v>
      </c>
      <c r="K30" s="199">
        <v>1259</v>
      </c>
      <c r="L30" s="220">
        <v>68192</v>
      </c>
      <c r="M30" s="219">
        <v>998</v>
      </c>
      <c r="N30" s="220">
        <v>1470</v>
      </c>
      <c r="O30" s="199">
        <v>1258</v>
      </c>
      <c r="P30" s="220">
        <v>50466</v>
      </c>
      <c r="Q30" s="219">
        <v>998</v>
      </c>
      <c r="R30" s="220">
        <v>1470</v>
      </c>
      <c r="S30" s="199">
        <v>1229</v>
      </c>
      <c r="T30" s="220">
        <v>45468</v>
      </c>
      <c r="U30" s="219">
        <v>945</v>
      </c>
      <c r="V30" s="220">
        <v>1365</v>
      </c>
      <c r="W30" s="199">
        <v>1187</v>
      </c>
      <c r="X30" s="220">
        <v>65667</v>
      </c>
      <c r="Y30" s="177"/>
      <c r="Z30" s="177"/>
      <c r="AA30" s="177"/>
      <c r="AB30" s="177"/>
      <c r="AC30" s="177"/>
      <c r="AD30" s="177"/>
      <c r="AE30" s="177"/>
    </row>
    <row r="31" spans="1:31" ht="12" customHeight="1" x14ac:dyDescent="0.15">
      <c r="A31" s="157"/>
      <c r="B31" s="219"/>
      <c r="C31" s="210">
        <v>22</v>
      </c>
      <c r="D31" s="221"/>
      <c r="E31" s="220">
        <v>630</v>
      </c>
      <c r="F31" s="220">
        <v>1103</v>
      </c>
      <c r="G31" s="221">
        <v>793</v>
      </c>
      <c r="H31" s="220">
        <v>176969</v>
      </c>
      <c r="I31" s="220">
        <v>998</v>
      </c>
      <c r="J31" s="220">
        <v>1365</v>
      </c>
      <c r="K31" s="220">
        <v>1187</v>
      </c>
      <c r="L31" s="220">
        <v>73019</v>
      </c>
      <c r="M31" s="220">
        <v>945</v>
      </c>
      <c r="N31" s="220">
        <v>1365</v>
      </c>
      <c r="O31" s="220">
        <v>1125</v>
      </c>
      <c r="P31" s="220">
        <v>47228</v>
      </c>
      <c r="Q31" s="220">
        <v>998</v>
      </c>
      <c r="R31" s="220">
        <v>1365</v>
      </c>
      <c r="S31" s="220">
        <v>1155</v>
      </c>
      <c r="T31" s="220">
        <v>54491</v>
      </c>
      <c r="U31" s="220">
        <v>945</v>
      </c>
      <c r="V31" s="220">
        <v>1260</v>
      </c>
      <c r="W31" s="220">
        <v>1199</v>
      </c>
      <c r="X31" s="221">
        <v>68955</v>
      </c>
      <c r="Y31" s="177"/>
      <c r="Z31" s="177"/>
      <c r="AA31" s="177"/>
      <c r="AB31" s="177"/>
      <c r="AC31" s="177"/>
      <c r="AD31" s="177"/>
      <c r="AE31" s="177"/>
    </row>
    <row r="32" spans="1:31" ht="12" customHeight="1" x14ac:dyDescent="0.15">
      <c r="A32" s="157"/>
      <c r="B32" s="214"/>
      <c r="C32" s="217">
        <v>23</v>
      </c>
      <c r="D32" s="196"/>
      <c r="E32" s="305">
        <v>640.5</v>
      </c>
      <c r="F32" s="305">
        <v>1050</v>
      </c>
      <c r="G32" s="305">
        <v>793.57148746754581</v>
      </c>
      <c r="H32" s="305">
        <v>454479.5</v>
      </c>
      <c r="I32" s="305">
        <v>945</v>
      </c>
      <c r="J32" s="305">
        <v>1365</v>
      </c>
      <c r="K32" s="305">
        <v>1147.2450603689472</v>
      </c>
      <c r="L32" s="305">
        <v>81454.400000000009</v>
      </c>
      <c r="M32" s="305">
        <v>997.5</v>
      </c>
      <c r="N32" s="305">
        <v>1386</v>
      </c>
      <c r="O32" s="305">
        <v>1098.1496004442647</v>
      </c>
      <c r="P32" s="305">
        <v>54236.5</v>
      </c>
      <c r="Q32" s="305">
        <v>997.5</v>
      </c>
      <c r="R32" s="305">
        <v>1365</v>
      </c>
      <c r="S32" s="305">
        <v>1115.3493862949676</v>
      </c>
      <c r="T32" s="305">
        <v>59563.099999999991</v>
      </c>
      <c r="U32" s="305">
        <v>892.5</v>
      </c>
      <c r="V32" s="305">
        <v>1260</v>
      </c>
      <c r="W32" s="305">
        <v>1076.9157037982766</v>
      </c>
      <c r="X32" s="327">
        <v>75785.8</v>
      </c>
      <c r="Y32" s="177"/>
      <c r="Z32" s="177"/>
      <c r="AA32" s="177"/>
      <c r="AB32" s="177"/>
      <c r="AC32" s="177"/>
      <c r="AD32" s="177"/>
      <c r="AE32" s="177"/>
    </row>
    <row r="33" spans="1:31" ht="13.5" customHeight="1" x14ac:dyDescent="0.15">
      <c r="A33" s="157"/>
      <c r="B33" s="179" t="s">
        <v>389</v>
      </c>
      <c r="C33" s="171">
        <v>4</v>
      </c>
      <c r="D33" s="184" t="s">
        <v>387</v>
      </c>
      <c r="E33" s="180">
        <v>787.5</v>
      </c>
      <c r="F33" s="180">
        <v>945</v>
      </c>
      <c r="G33" s="180">
        <v>862.6935362510975</v>
      </c>
      <c r="H33" s="180">
        <v>49261.7</v>
      </c>
      <c r="I33" s="180">
        <v>1029</v>
      </c>
      <c r="J33" s="180">
        <v>1365</v>
      </c>
      <c r="K33" s="180">
        <v>1155.7301865566712</v>
      </c>
      <c r="L33" s="180">
        <v>9738</v>
      </c>
      <c r="M33" s="180">
        <v>1039.5</v>
      </c>
      <c r="N33" s="180">
        <v>1365</v>
      </c>
      <c r="O33" s="180">
        <v>1100.9942238365745</v>
      </c>
      <c r="P33" s="180">
        <v>5088.6000000000004</v>
      </c>
      <c r="Q33" s="180">
        <v>1039.5</v>
      </c>
      <c r="R33" s="180">
        <v>1365</v>
      </c>
      <c r="S33" s="180">
        <v>1140.4949553603833</v>
      </c>
      <c r="T33" s="180">
        <v>5978.3</v>
      </c>
      <c r="U33" s="180">
        <v>971.25</v>
      </c>
      <c r="V33" s="180">
        <v>1260</v>
      </c>
      <c r="W33" s="180">
        <v>1095.772726551216</v>
      </c>
      <c r="X33" s="184">
        <v>9782.2999999999993</v>
      </c>
      <c r="Y33" s="177"/>
      <c r="Z33" s="177"/>
      <c r="AA33" s="177"/>
      <c r="AB33" s="177"/>
      <c r="AC33" s="177"/>
      <c r="AD33" s="177"/>
      <c r="AE33" s="177"/>
    </row>
    <row r="34" spans="1:31" ht="13.5" customHeight="1" x14ac:dyDescent="0.15">
      <c r="A34" s="157"/>
      <c r="B34" s="179"/>
      <c r="C34" s="171">
        <v>5</v>
      </c>
      <c r="D34" s="184"/>
      <c r="E34" s="180">
        <v>840</v>
      </c>
      <c r="F34" s="180">
        <v>1050</v>
      </c>
      <c r="G34" s="180">
        <v>917.34394681595518</v>
      </c>
      <c r="H34" s="180">
        <v>40846.199999999997</v>
      </c>
      <c r="I34" s="180">
        <v>1050</v>
      </c>
      <c r="J34" s="180">
        <v>1312.5</v>
      </c>
      <c r="K34" s="180">
        <v>1168.980187241455</v>
      </c>
      <c r="L34" s="180">
        <v>8025</v>
      </c>
      <c r="M34" s="180">
        <v>1050</v>
      </c>
      <c r="N34" s="180">
        <v>1365</v>
      </c>
      <c r="O34" s="180">
        <v>1103.3045275291979</v>
      </c>
      <c r="P34" s="180">
        <v>5426.6</v>
      </c>
      <c r="Q34" s="180">
        <v>1050</v>
      </c>
      <c r="R34" s="180">
        <v>1312.5</v>
      </c>
      <c r="S34" s="180">
        <v>1137.9331081296409</v>
      </c>
      <c r="T34" s="180">
        <v>6012.8</v>
      </c>
      <c r="U34" s="180">
        <v>997.5</v>
      </c>
      <c r="V34" s="180">
        <v>1260</v>
      </c>
      <c r="W34" s="180">
        <v>1085.3164582547299</v>
      </c>
      <c r="X34" s="184">
        <v>6589.4</v>
      </c>
      <c r="Y34" s="177"/>
      <c r="Z34" s="177"/>
      <c r="AA34" s="177"/>
      <c r="AB34" s="177"/>
      <c r="AC34" s="177"/>
      <c r="AD34" s="177"/>
      <c r="AE34" s="177"/>
    </row>
    <row r="35" spans="1:31" ht="13.5" customHeight="1" x14ac:dyDescent="0.15">
      <c r="A35" s="157"/>
      <c r="B35" s="179"/>
      <c r="C35" s="171">
        <v>6</v>
      </c>
      <c r="D35" s="184"/>
      <c r="E35" s="180">
        <v>840</v>
      </c>
      <c r="F35" s="180">
        <v>1050</v>
      </c>
      <c r="G35" s="180">
        <v>941.84128574732131</v>
      </c>
      <c r="H35" s="180">
        <v>46973.4</v>
      </c>
      <c r="I35" s="180">
        <v>1050</v>
      </c>
      <c r="J35" s="180">
        <v>1260</v>
      </c>
      <c r="K35" s="180">
        <v>1145.3758984411472</v>
      </c>
      <c r="L35" s="180">
        <v>7592.5</v>
      </c>
      <c r="M35" s="180">
        <v>1050</v>
      </c>
      <c r="N35" s="180">
        <v>1207.5</v>
      </c>
      <c r="O35" s="180">
        <v>1107.8209405703024</v>
      </c>
      <c r="P35" s="180">
        <v>4711.7</v>
      </c>
      <c r="Q35" s="180">
        <v>1050</v>
      </c>
      <c r="R35" s="180">
        <v>1312.5</v>
      </c>
      <c r="S35" s="180">
        <v>1111.697817237507</v>
      </c>
      <c r="T35" s="180">
        <v>6245.6</v>
      </c>
      <c r="U35" s="180">
        <v>966</v>
      </c>
      <c r="V35" s="180">
        <v>1207.5</v>
      </c>
      <c r="W35" s="180">
        <v>1083.0841360665636</v>
      </c>
      <c r="X35" s="184">
        <v>4957.3</v>
      </c>
      <c r="Y35" s="177"/>
    </row>
    <row r="36" spans="1:31" ht="13.5" customHeight="1" x14ac:dyDescent="0.15">
      <c r="A36" s="157"/>
      <c r="B36" s="179"/>
      <c r="C36" s="171">
        <v>7</v>
      </c>
      <c r="D36" s="184"/>
      <c r="E36" s="180">
        <v>819</v>
      </c>
      <c r="F36" s="180">
        <v>997.5</v>
      </c>
      <c r="G36" s="180">
        <v>879.36161776367976</v>
      </c>
      <c r="H36" s="180">
        <v>46138.9</v>
      </c>
      <c r="I36" s="180">
        <v>976.5</v>
      </c>
      <c r="J36" s="180">
        <v>1286.25</v>
      </c>
      <c r="K36" s="180">
        <v>1134.6597131681885</v>
      </c>
      <c r="L36" s="180">
        <v>5258.1</v>
      </c>
      <c r="M36" s="180">
        <v>1050</v>
      </c>
      <c r="N36" s="180">
        <v>1365</v>
      </c>
      <c r="O36" s="180">
        <v>1111.73449488491</v>
      </c>
      <c r="P36" s="180">
        <v>3979.8</v>
      </c>
      <c r="Q36" s="180">
        <v>997.5</v>
      </c>
      <c r="R36" s="180">
        <v>1312.5</v>
      </c>
      <c r="S36" s="180">
        <v>1093.1331213001431</v>
      </c>
      <c r="T36" s="180">
        <v>4188.8999999999996</v>
      </c>
      <c r="U36" s="180">
        <v>945</v>
      </c>
      <c r="V36" s="180">
        <v>1260</v>
      </c>
      <c r="W36" s="180">
        <v>1041.303012176885</v>
      </c>
      <c r="X36" s="184">
        <v>3743.4</v>
      </c>
      <c r="Y36" s="177"/>
    </row>
    <row r="37" spans="1:31" ht="13.5" customHeight="1" x14ac:dyDescent="0.15">
      <c r="A37" s="157"/>
      <c r="B37" s="179"/>
      <c r="C37" s="171">
        <v>8</v>
      </c>
      <c r="D37" s="184"/>
      <c r="E37" s="180">
        <v>840</v>
      </c>
      <c r="F37" s="180">
        <v>1029</v>
      </c>
      <c r="G37" s="184">
        <v>934.88322841235743</v>
      </c>
      <c r="H37" s="180">
        <v>39470.1</v>
      </c>
      <c r="I37" s="180">
        <v>1039.5</v>
      </c>
      <c r="J37" s="180">
        <v>1260</v>
      </c>
      <c r="K37" s="180">
        <v>1169.2010931235345</v>
      </c>
      <c r="L37" s="180">
        <v>4936</v>
      </c>
      <c r="M37" s="180">
        <v>1050</v>
      </c>
      <c r="N37" s="180">
        <v>1239</v>
      </c>
      <c r="O37" s="180">
        <v>1097.9137269237806</v>
      </c>
      <c r="P37" s="180">
        <v>3358.6</v>
      </c>
      <c r="Q37" s="180">
        <v>1050</v>
      </c>
      <c r="R37" s="180">
        <v>1312.5</v>
      </c>
      <c r="S37" s="180">
        <v>1118.4952273369104</v>
      </c>
      <c r="T37" s="180">
        <v>3869.4</v>
      </c>
      <c r="U37" s="180">
        <v>997.5</v>
      </c>
      <c r="V37" s="180">
        <v>1071</v>
      </c>
      <c r="W37" s="180">
        <v>1043.5285191956127</v>
      </c>
      <c r="X37" s="184">
        <v>2295</v>
      </c>
      <c r="Y37" s="177"/>
    </row>
    <row r="38" spans="1:31" ht="13.5" customHeight="1" x14ac:dyDescent="0.15">
      <c r="A38" s="157"/>
      <c r="B38" s="179"/>
      <c r="C38" s="171">
        <v>9</v>
      </c>
      <c r="D38" s="184"/>
      <c r="E38" s="180">
        <v>840</v>
      </c>
      <c r="F38" s="180">
        <v>945</v>
      </c>
      <c r="G38" s="180">
        <v>881.46904106489683</v>
      </c>
      <c r="H38" s="180">
        <v>32065.5</v>
      </c>
      <c r="I38" s="180">
        <v>1029</v>
      </c>
      <c r="J38" s="180">
        <v>1260</v>
      </c>
      <c r="K38" s="180">
        <v>1162.9149279050043</v>
      </c>
      <c r="L38" s="180">
        <v>5617.6</v>
      </c>
      <c r="M38" s="180">
        <v>1050</v>
      </c>
      <c r="N38" s="180">
        <v>1239</v>
      </c>
      <c r="O38" s="180">
        <v>1092.2086492074432</v>
      </c>
      <c r="P38" s="180">
        <v>5964.5</v>
      </c>
      <c r="Q38" s="180">
        <v>1050</v>
      </c>
      <c r="R38" s="180">
        <v>1312.5</v>
      </c>
      <c r="S38" s="180">
        <v>1122.5851656859713</v>
      </c>
      <c r="T38" s="180">
        <v>3436.1</v>
      </c>
      <c r="U38" s="180">
        <v>892.5</v>
      </c>
      <c r="V38" s="180">
        <v>1239</v>
      </c>
      <c r="W38" s="180">
        <v>1066.3080733944955</v>
      </c>
      <c r="X38" s="184">
        <v>15781.6</v>
      </c>
      <c r="Y38" s="177"/>
    </row>
    <row r="39" spans="1:31" ht="13.5" customHeight="1" x14ac:dyDescent="0.15">
      <c r="A39" s="157"/>
      <c r="B39" s="179"/>
      <c r="C39" s="171">
        <v>10</v>
      </c>
      <c r="D39" s="184"/>
      <c r="E39" s="180">
        <v>787.5</v>
      </c>
      <c r="F39" s="180">
        <v>892.5</v>
      </c>
      <c r="G39" s="180">
        <v>843.61839213846577</v>
      </c>
      <c r="H39" s="180">
        <v>42777.5</v>
      </c>
      <c r="I39" s="180">
        <v>1050</v>
      </c>
      <c r="J39" s="180">
        <v>1260</v>
      </c>
      <c r="K39" s="180">
        <v>1151.6926834001811</v>
      </c>
      <c r="L39" s="180">
        <v>6518.6</v>
      </c>
      <c r="M39" s="180">
        <v>1050</v>
      </c>
      <c r="N39" s="180">
        <v>1239</v>
      </c>
      <c r="O39" s="180">
        <v>1106.1724137931035</v>
      </c>
      <c r="P39" s="180">
        <v>2560.6999999999998</v>
      </c>
      <c r="Q39" s="180">
        <v>1050</v>
      </c>
      <c r="R39" s="180">
        <v>1260</v>
      </c>
      <c r="S39" s="180">
        <v>1124.2655817630782</v>
      </c>
      <c r="T39" s="180">
        <v>5494.1</v>
      </c>
      <c r="U39" s="180">
        <v>997.5</v>
      </c>
      <c r="V39" s="180">
        <v>1155</v>
      </c>
      <c r="W39" s="180">
        <v>1085.307088594858</v>
      </c>
      <c r="X39" s="184">
        <v>3835.3</v>
      </c>
      <c r="Y39" s="177"/>
    </row>
    <row r="40" spans="1:31" ht="13.5" customHeight="1" x14ac:dyDescent="0.15">
      <c r="A40" s="157"/>
      <c r="B40" s="179"/>
      <c r="C40" s="171">
        <v>11</v>
      </c>
      <c r="D40" s="184"/>
      <c r="E40" s="180">
        <v>735</v>
      </c>
      <c r="F40" s="180">
        <v>892.5</v>
      </c>
      <c r="G40" s="180">
        <v>777.9469629793831</v>
      </c>
      <c r="H40" s="180">
        <v>35643.800000000003</v>
      </c>
      <c r="I40" s="180">
        <v>1050</v>
      </c>
      <c r="J40" s="180">
        <v>1260</v>
      </c>
      <c r="K40" s="180">
        <v>1139.0476048066994</v>
      </c>
      <c r="L40" s="180">
        <v>4715.6000000000004</v>
      </c>
      <c r="M40" s="180">
        <v>1050</v>
      </c>
      <c r="N40" s="180">
        <v>1239</v>
      </c>
      <c r="O40" s="180">
        <v>1088.1705700397704</v>
      </c>
      <c r="P40" s="180">
        <v>4089.8</v>
      </c>
      <c r="Q40" s="180">
        <v>1050</v>
      </c>
      <c r="R40" s="180">
        <v>1312.5</v>
      </c>
      <c r="S40" s="180">
        <v>1133.3769181242626</v>
      </c>
      <c r="T40" s="180">
        <v>3311.7</v>
      </c>
      <c r="U40" s="180">
        <v>997.5</v>
      </c>
      <c r="V40" s="180">
        <v>1239</v>
      </c>
      <c r="W40" s="180">
        <v>1091.1473645591298</v>
      </c>
      <c r="X40" s="184">
        <v>4047</v>
      </c>
      <c r="Y40" s="177"/>
    </row>
    <row r="41" spans="1:31" ht="13.5" customHeight="1" x14ac:dyDescent="0.15">
      <c r="A41" s="157"/>
      <c r="B41" s="179"/>
      <c r="C41" s="171">
        <v>12</v>
      </c>
      <c r="D41" s="184"/>
      <c r="E41" s="180">
        <v>682.5</v>
      </c>
      <c r="F41" s="180">
        <v>945</v>
      </c>
      <c r="G41" s="184">
        <v>714.29385654333589</v>
      </c>
      <c r="H41" s="180">
        <v>29510.5</v>
      </c>
      <c r="I41" s="180">
        <v>1050</v>
      </c>
      <c r="J41" s="180">
        <v>1312.5</v>
      </c>
      <c r="K41" s="180">
        <v>1168.3639441680489</v>
      </c>
      <c r="L41" s="180">
        <v>3784.3</v>
      </c>
      <c r="M41" s="180">
        <v>1102.5</v>
      </c>
      <c r="N41" s="180">
        <v>1239</v>
      </c>
      <c r="O41" s="180">
        <v>1164.0064267352186</v>
      </c>
      <c r="P41" s="180">
        <v>1793.2</v>
      </c>
      <c r="Q41" s="180">
        <v>1124.55</v>
      </c>
      <c r="R41" s="180">
        <v>1365</v>
      </c>
      <c r="S41" s="180">
        <v>1202.7310502283106</v>
      </c>
      <c r="T41" s="180">
        <v>2480.5</v>
      </c>
      <c r="U41" s="180">
        <v>1071</v>
      </c>
      <c r="V41" s="180">
        <v>1239</v>
      </c>
      <c r="W41" s="180">
        <v>1154.275950292398</v>
      </c>
      <c r="X41" s="184">
        <v>2348</v>
      </c>
      <c r="Y41" s="177"/>
    </row>
    <row r="42" spans="1:31" ht="13.5" customHeight="1" x14ac:dyDescent="0.15">
      <c r="A42" s="157"/>
      <c r="B42" s="179" t="s">
        <v>388</v>
      </c>
      <c r="C42" s="171">
        <v>1</v>
      </c>
      <c r="D42" s="184" t="s">
        <v>387</v>
      </c>
      <c r="E42" s="180">
        <v>630</v>
      </c>
      <c r="F42" s="180">
        <v>924</v>
      </c>
      <c r="G42" s="180">
        <v>702.14078956425931</v>
      </c>
      <c r="H42" s="180">
        <v>10827.2</v>
      </c>
      <c r="I42" s="180">
        <v>945</v>
      </c>
      <c r="J42" s="180">
        <v>1260</v>
      </c>
      <c r="K42" s="180">
        <v>1148.956417337015</v>
      </c>
      <c r="L42" s="180">
        <v>4505.3</v>
      </c>
      <c r="M42" s="180">
        <v>1050</v>
      </c>
      <c r="N42" s="180">
        <v>1155</v>
      </c>
      <c r="O42" s="180">
        <v>1090.1119922917287</v>
      </c>
      <c r="P42" s="180">
        <v>3673.3</v>
      </c>
      <c r="Q42" s="180">
        <v>945</v>
      </c>
      <c r="R42" s="180">
        <v>1260</v>
      </c>
      <c r="S42" s="180">
        <v>1098.6868239921337</v>
      </c>
      <c r="T42" s="180">
        <v>4527.7</v>
      </c>
      <c r="U42" s="180">
        <v>892.5</v>
      </c>
      <c r="V42" s="180">
        <v>1207.5</v>
      </c>
      <c r="W42" s="184">
        <v>1084.8565895090539</v>
      </c>
      <c r="X42" s="184">
        <v>3071.9</v>
      </c>
      <c r="Y42" s="177"/>
    </row>
    <row r="43" spans="1:31" ht="13.5" customHeight="1" x14ac:dyDescent="0.15">
      <c r="A43" s="157"/>
      <c r="B43" s="179"/>
      <c r="C43" s="171">
        <v>2</v>
      </c>
      <c r="D43" s="184"/>
      <c r="E43" s="180">
        <v>682.5</v>
      </c>
      <c r="F43" s="180">
        <v>840</v>
      </c>
      <c r="G43" s="180">
        <v>751.01564970700394</v>
      </c>
      <c r="H43" s="180">
        <v>16331.2</v>
      </c>
      <c r="I43" s="180">
        <v>892.5</v>
      </c>
      <c r="J43" s="180">
        <v>1207.5</v>
      </c>
      <c r="K43" s="180">
        <v>1006.2540840140016</v>
      </c>
      <c r="L43" s="180">
        <v>4749.1000000000004</v>
      </c>
      <c r="M43" s="180">
        <v>892.5</v>
      </c>
      <c r="N43" s="180">
        <v>1260</v>
      </c>
      <c r="O43" s="180">
        <v>971.52473888230872</v>
      </c>
      <c r="P43" s="180">
        <v>3918.2</v>
      </c>
      <c r="Q43" s="180">
        <v>892.5</v>
      </c>
      <c r="R43" s="180">
        <v>1155</v>
      </c>
      <c r="S43" s="180">
        <v>1011.5920333246554</v>
      </c>
      <c r="T43" s="180">
        <v>3632.6</v>
      </c>
      <c r="U43" s="180">
        <v>840</v>
      </c>
      <c r="V43" s="180">
        <v>1155</v>
      </c>
      <c r="W43" s="180">
        <v>997.82224393895194</v>
      </c>
      <c r="X43" s="184">
        <v>3294.9</v>
      </c>
      <c r="Y43" s="177"/>
    </row>
    <row r="44" spans="1:31" ht="13.5" customHeight="1" x14ac:dyDescent="0.15">
      <c r="A44" s="157"/>
      <c r="B44" s="179"/>
      <c r="C44" s="171">
        <v>3</v>
      </c>
      <c r="D44" s="184"/>
      <c r="E44" s="180">
        <v>735</v>
      </c>
      <c r="F44" s="180">
        <v>840</v>
      </c>
      <c r="G44" s="180">
        <v>775.65091255788627</v>
      </c>
      <c r="H44" s="180">
        <v>16285</v>
      </c>
      <c r="I44" s="180">
        <v>892.5</v>
      </c>
      <c r="J44" s="180">
        <v>1207.5</v>
      </c>
      <c r="K44" s="180">
        <v>1081.2488804192474</v>
      </c>
      <c r="L44" s="180">
        <v>4009.3</v>
      </c>
      <c r="M44" s="180">
        <v>892.5</v>
      </c>
      <c r="N44" s="180">
        <v>1134</v>
      </c>
      <c r="O44" s="180">
        <v>1020.2431640625</v>
      </c>
      <c r="P44" s="180">
        <v>2380</v>
      </c>
      <c r="Q44" s="180">
        <v>892.5</v>
      </c>
      <c r="R44" s="180">
        <v>1207.5</v>
      </c>
      <c r="S44" s="180">
        <v>1033.106772521063</v>
      </c>
      <c r="T44" s="180">
        <v>5224.2</v>
      </c>
      <c r="U44" s="180">
        <v>840</v>
      </c>
      <c r="V44" s="180">
        <v>1155</v>
      </c>
      <c r="W44" s="180">
        <v>998.87036436721974</v>
      </c>
      <c r="X44" s="184">
        <v>3184.1</v>
      </c>
      <c r="Y44" s="177"/>
    </row>
    <row r="45" spans="1:31" ht="13.5" customHeight="1" x14ac:dyDescent="0.15">
      <c r="A45" s="157"/>
      <c r="B45" s="172"/>
      <c r="C45" s="176">
        <v>4</v>
      </c>
      <c r="D45" s="185"/>
      <c r="E45" s="188">
        <v>735</v>
      </c>
      <c r="F45" s="188">
        <v>945</v>
      </c>
      <c r="G45" s="188">
        <v>765.04516568675569</v>
      </c>
      <c r="H45" s="188">
        <v>38197.199999999997</v>
      </c>
      <c r="I45" s="188">
        <v>945</v>
      </c>
      <c r="J45" s="188">
        <v>1207.5</v>
      </c>
      <c r="K45" s="188">
        <v>1089.5511276089087</v>
      </c>
      <c r="L45" s="188">
        <v>5000.3</v>
      </c>
      <c r="M45" s="188">
        <v>945</v>
      </c>
      <c r="N45" s="188">
        <v>1134</v>
      </c>
      <c r="O45" s="188">
        <v>1015.4978571428572</v>
      </c>
      <c r="P45" s="188">
        <v>2660.6</v>
      </c>
      <c r="Q45" s="188">
        <v>945</v>
      </c>
      <c r="R45" s="188">
        <v>1207.5</v>
      </c>
      <c r="S45" s="188">
        <v>1064.0092465116284</v>
      </c>
      <c r="T45" s="188">
        <v>6299.6</v>
      </c>
      <c r="U45" s="188">
        <v>892.5</v>
      </c>
      <c r="V45" s="188">
        <v>1155</v>
      </c>
      <c r="W45" s="188">
        <v>1009.7960677854561</v>
      </c>
      <c r="X45" s="185">
        <v>6629.9</v>
      </c>
      <c r="Y45" s="177"/>
    </row>
    <row r="46" spans="1:31" ht="13.5" customHeight="1" x14ac:dyDescent="0.15">
      <c r="A46" s="157"/>
      <c r="B46" s="156"/>
      <c r="C46" s="171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77"/>
    </row>
    <row r="47" spans="1:31" ht="12" customHeight="1" x14ac:dyDescent="0.15">
      <c r="A47" s="157"/>
      <c r="B47" s="158" t="s">
        <v>390</v>
      </c>
      <c r="C47" s="157" t="s">
        <v>391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77"/>
    </row>
    <row r="48" spans="1:31" ht="12" customHeight="1" x14ac:dyDescent="0.15">
      <c r="A48" s="157"/>
      <c r="B48" s="195">
        <v>2</v>
      </c>
      <c r="C48" s="157" t="s">
        <v>392</v>
      </c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</row>
    <row r="49" spans="1:24" x14ac:dyDescent="0.1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75" workbookViewId="0"/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31" ht="12" customHeight="1" x14ac:dyDescent="0.15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31" ht="12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</row>
    <row r="3" spans="1:31" ht="12" customHeight="1" x14ac:dyDescent="0.15">
      <c r="A3" s="157"/>
      <c r="B3" s="157" t="s">
        <v>393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</row>
    <row r="4" spans="1:31" ht="12" customHeight="1" x14ac:dyDescent="0.15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8" t="s">
        <v>221</v>
      </c>
    </row>
    <row r="5" spans="1:31" ht="6" customHeight="1" x14ac:dyDescent="0.15">
      <c r="A5" s="157"/>
      <c r="B5" s="173"/>
      <c r="C5" s="173"/>
      <c r="D5" s="173"/>
      <c r="E5" s="173"/>
      <c r="F5" s="173"/>
      <c r="G5" s="173"/>
      <c r="H5" s="173"/>
      <c r="I5" s="173"/>
      <c r="J5" s="156"/>
      <c r="K5" s="157"/>
      <c r="L5" s="157"/>
      <c r="M5" s="157"/>
      <c r="N5" s="157"/>
      <c r="O5" s="157"/>
      <c r="P5" s="157"/>
      <c r="Q5" s="173"/>
      <c r="R5" s="173"/>
      <c r="S5" s="173"/>
      <c r="T5" s="173"/>
      <c r="U5" s="173"/>
      <c r="V5" s="156"/>
      <c r="W5" s="157"/>
      <c r="X5" s="157"/>
      <c r="Z5" s="177"/>
    </row>
    <row r="6" spans="1:31" ht="12" customHeight="1" x14ac:dyDescent="0.15">
      <c r="A6" s="157"/>
      <c r="B6" s="202"/>
      <c r="C6" s="514" t="s">
        <v>85</v>
      </c>
      <c r="D6" s="515"/>
      <c r="E6" s="732" t="s">
        <v>112</v>
      </c>
      <c r="F6" s="733"/>
      <c r="G6" s="733"/>
      <c r="H6" s="734"/>
      <c r="I6" s="726" t="s">
        <v>113</v>
      </c>
      <c r="J6" s="727"/>
      <c r="K6" s="727"/>
      <c r="L6" s="728"/>
      <c r="M6" s="726" t="s">
        <v>394</v>
      </c>
      <c r="N6" s="727"/>
      <c r="O6" s="727"/>
      <c r="P6" s="728"/>
      <c r="Q6" s="726" t="s">
        <v>114</v>
      </c>
      <c r="R6" s="727"/>
      <c r="S6" s="727"/>
      <c r="T6" s="728"/>
      <c r="U6" s="726" t="s">
        <v>144</v>
      </c>
      <c r="V6" s="727"/>
      <c r="W6" s="727"/>
      <c r="X6" s="728"/>
      <c r="Z6" s="177"/>
      <c r="AA6" s="177"/>
      <c r="AB6" s="177"/>
      <c r="AC6" s="177"/>
      <c r="AD6" s="177"/>
      <c r="AE6" s="177"/>
    </row>
    <row r="7" spans="1:31" ht="12" customHeight="1" x14ac:dyDescent="0.15">
      <c r="A7" s="157"/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177"/>
      <c r="AA7" s="177"/>
      <c r="AB7" s="177"/>
      <c r="AC7" s="177"/>
      <c r="AD7" s="177"/>
      <c r="AE7" s="177"/>
    </row>
    <row r="8" spans="1:31" ht="12" customHeight="1" x14ac:dyDescent="0.15">
      <c r="A8" s="157"/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77"/>
      <c r="AA8" s="177"/>
      <c r="AB8" s="177"/>
      <c r="AC8" s="177"/>
      <c r="AD8" s="177"/>
      <c r="AE8" s="177"/>
    </row>
    <row r="9" spans="1:31" ht="12" customHeight="1" x14ac:dyDescent="0.15">
      <c r="A9" s="198"/>
      <c r="B9" s="202" t="s">
        <v>0</v>
      </c>
      <c r="C9" s="210">
        <v>20</v>
      </c>
      <c r="D9" s="262" t="s">
        <v>1</v>
      </c>
      <c r="E9" s="219">
        <v>840</v>
      </c>
      <c r="F9" s="220">
        <v>1166</v>
      </c>
      <c r="G9" s="199">
        <v>941</v>
      </c>
      <c r="H9" s="220">
        <v>60966</v>
      </c>
      <c r="I9" s="219">
        <v>1092</v>
      </c>
      <c r="J9" s="220">
        <v>1476</v>
      </c>
      <c r="K9" s="199">
        <v>1260</v>
      </c>
      <c r="L9" s="220">
        <v>58656</v>
      </c>
      <c r="M9" s="219">
        <v>1313</v>
      </c>
      <c r="N9" s="220">
        <v>1665</v>
      </c>
      <c r="O9" s="199">
        <v>1411</v>
      </c>
      <c r="P9" s="220">
        <v>4381560</v>
      </c>
      <c r="Q9" s="208" t="s">
        <v>263</v>
      </c>
      <c r="R9" s="271" t="s">
        <v>263</v>
      </c>
      <c r="S9" s="210" t="s">
        <v>263</v>
      </c>
      <c r="T9" s="220">
        <v>7078</v>
      </c>
      <c r="U9" s="208" t="s">
        <v>263</v>
      </c>
      <c r="V9" s="271" t="s">
        <v>263</v>
      </c>
      <c r="W9" s="210" t="s">
        <v>263</v>
      </c>
      <c r="X9" s="220">
        <v>18725</v>
      </c>
      <c r="Z9" s="177"/>
      <c r="AA9" s="177"/>
      <c r="AB9" s="177"/>
      <c r="AC9" s="177"/>
      <c r="AD9" s="177"/>
      <c r="AE9" s="177"/>
    </row>
    <row r="10" spans="1:31" ht="12" customHeight="1" x14ac:dyDescent="0.15">
      <c r="A10" s="198"/>
      <c r="B10" s="219"/>
      <c r="C10" s="210">
        <v>21</v>
      </c>
      <c r="D10" s="221"/>
      <c r="E10" s="199">
        <v>830</v>
      </c>
      <c r="F10" s="220">
        <v>1162</v>
      </c>
      <c r="G10" s="199">
        <v>933</v>
      </c>
      <c r="H10" s="220">
        <v>48544</v>
      </c>
      <c r="I10" s="199">
        <v>998</v>
      </c>
      <c r="J10" s="220">
        <v>1397</v>
      </c>
      <c r="K10" s="199">
        <v>1211</v>
      </c>
      <c r="L10" s="220">
        <v>39234</v>
      </c>
      <c r="M10" s="219">
        <v>1280</v>
      </c>
      <c r="N10" s="220">
        <v>1607</v>
      </c>
      <c r="O10" s="199">
        <v>1401</v>
      </c>
      <c r="P10" s="220">
        <v>4294522</v>
      </c>
      <c r="Q10" s="210" t="s">
        <v>263</v>
      </c>
      <c r="R10" s="271" t="s">
        <v>263</v>
      </c>
      <c r="S10" s="210" t="s">
        <v>263</v>
      </c>
      <c r="T10" s="220">
        <v>5134</v>
      </c>
      <c r="U10" s="210" t="s">
        <v>263</v>
      </c>
      <c r="V10" s="271" t="s">
        <v>263</v>
      </c>
      <c r="W10" s="210" t="s">
        <v>263</v>
      </c>
      <c r="X10" s="220">
        <v>13674</v>
      </c>
      <c r="Z10" s="177"/>
      <c r="AA10" s="177"/>
      <c r="AB10" s="177"/>
      <c r="AC10" s="177"/>
      <c r="AD10" s="177"/>
      <c r="AE10" s="177"/>
    </row>
    <row r="11" spans="1:31" ht="12" customHeight="1" x14ac:dyDescent="0.15">
      <c r="A11" s="198"/>
      <c r="B11" s="219"/>
      <c r="C11" s="210">
        <v>22</v>
      </c>
      <c r="D11" s="221"/>
      <c r="E11" s="220">
        <v>735</v>
      </c>
      <c r="F11" s="220">
        <v>1050</v>
      </c>
      <c r="G11" s="220">
        <v>892</v>
      </c>
      <c r="H11" s="220">
        <v>44310</v>
      </c>
      <c r="I11" s="220">
        <v>1000</v>
      </c>
      <c r="J11" s="220">
        <v>1365</v>
      </c>
      <c r="K11" s="220">
        <v>1136</v>
      </c>
      <c r="L11" s="220">
        <v>51060</v>
      </c>
      <c r="M11" s="220">
        <v>1208</v>
      </c>
      <c r="N11" s="220">
        <v>1544</v>
      </c>
      <c r="O11" s="220">
        <v>1330</v>
      </c>
      <c r="P11" s="220">
        <v>3821282</v>
      </c>
      <c r="Q11" s="271" t="s">
        <v>263</v>
      </c>
      <c r="R11" s="271" t="s">
        <v>263</v>
      </c>
      <c r="S11" s="271" t="s">
        <v>263</v>
      </c>
      <c r="T11" s="220">
        <v>5146</v>
      </c>
      <c r="U11" s="271" t="s">
        <v>263</v>
      </c>
      <c r="V11" s="271" t="s">
        <v>263</v>
      </c>
      <c r="W11" s="271" t="s">
        <v>263</v>
      </c>
      <c r="X11" s="221">
        <v>15376</v>
      </c>
      <c r="Z11" s="486"/>
      <c r="AA11" s="177"/>
      <c r="AB11" s="177"/>
      <c r="AC11" s="177"/>
      <c r="AD11" s="177"/>
      <c r="AE11" s="177"/>
    </row>
    <row r="12" spans="1:31" ht="12" customHeight="1" x14ac:dyDescent="0.15">
      <c r="A12" s="198"/>
      <c r="B12" s="214"/>
      <c r="C12" s="217">
        <v>23</v>
      </c>
      <c r="D12" s="196"/>
      <c r="E12" s="305">
        <v>787.5</v>
      </c>
      <c r="F12" s="305">
        <v>997.5</v>
      </c>
      <c r="G12" s="305">
        <v>889.82368142646226</v>
      </c>
      <c r="H12" s="305">
        <v>58295.200000000004</v>
      </c>
      <c r="I12" s="305">
        <v>945</v>
      </c>
      <c r="J12" s="305">
        <v>1319.8500000000001</v>
      </c>
      <c r="K12" s="305">
        <v>1135.7066731862237</v>
      </c>
      <c r="L12" s="305">
        <v>33747.599999999991</v>
      </c>
      <c r="M12" s="305">
        <v>1102.5</v>
      </c>
      <c r="N12" s="305">
        <v>1567.65</v>
      </c>
      <c r="O12" s="305">
        <v>1280.1135213893215</v>
      </c>
      <c r="P12" s="305">
        <v>3672841.1999999997</v>
      </c>
      <c r="Q12" s="572" t="s">
        <v>263</v>
      </c>
      <c r="R12" s="572" t="s">
        <v>263</v>
      </c>
      <c r="S12" s="572" t="s">
        <v>263</v>
      </c>
      <c r="T12" s="305">
        <v>8844.3000000000011</v>
      </c>
      <c r="U12" s="572" t="s">
        <v>263</v>
      </c>
      <c r="V12" s="572" t="s">
        <v>263</v>
      </c>
      <c r="W12" s="572" t="s">
        <v>263</v>
      </c>
      <c r="X12" s="327">
        <v>22633.699999999997</v>
      </c>
      <c r="Z12" s="486"/>
      <c r="AA12" s="177"/>
      <c r="AB12" s="177"/>
      <c r="AC12" s="177"/>
      <c r="AD12" s="177"/>
      <c r="AE12" s="177"/>
    </row>
    <row r="13" spans="1:31" ht="12" customHeight="1" x14ac:dyDescent="0.15">
      <c r="A13" s="198"/>
      <c r="B13" s="179" t="s">
        <v>386</v>
      </c>
      <c r="C13" s="171">
        <v>4</v>
      </c>
      <c r="D13" s="184" t="s">
        <v>395</v>
      </c>
      <c r="E13" s="220">
        <v>840</v>
      </c>
      <c r="F13" s="220">
        <v>997.5</v>
      </c>
      <c r="G13" s="220">
        <v>892.36962349026442</v>
      </c>
      <c r="H13" s="220">
        <v>6727.3</v>
      </c>
      <c r="I13" s="263">
        <v>1155</v>
      </c>
      <c r="J13" s="263">
        <v>1155</v>
      </c>
      <c r="K13" s="263">
        <v>1155</v>
      </c>
      <c r="L13" s="220">
        <v>2753.8</v>
      </c>
      <c r="M13" s="220">
        <v>1207.5</v>
      </c>
      <c r="N13" s="220">
        <v>1470</v>
      </c>
      <c r="O13" s="220">
        <v>1298.6114423142069</v>
      </c>
      <c r="P13" s="220">
        <v>337323.5</v>
      </c>
      <c r="Q13" s="257">
        <v>0</v>
      </c>
      <c r="R13" s="257">
        <v>0</v>
      </c>
      <c r="S13" s="257">
        <v>0</v>
      </c>
      <c r="T13" s="254">
        <v>945.7</v>
      </c>
      <c r="U13" s="257">
        <v>0</v>
      </c>
      <c r="V13" s="257">
        <v>0</v>
      </c>
      <c r="W13" s="257">
        <v>0</v>
      </c>
      <c r="X13" s="269">
        <v>1570.8</v>
      </c>
      <c r="Z13" s="177"/>
      <c r="AA13" s="177"/>
      <c r="AB13" s="177"/>
      <c r="AC13" s="177"/>
      <c r="AD13" s="177"/>
      <c r="AE13" s="177"/>
    </row>
    <row r="14" spans="1:31" ht="12" customHeight="1" x14ac:dyDescent="0.15">
      <c r="A14" s="198"/>
      <c r="B14" s="179"/>
      <c r="C14" s="171">
        <v>5</v>
      </c>
      <c r="D14" s="184"/>
      <c r="E14" s="220">
        <v>892.5</v>
      </c>
      <c r="F14" s="220">
        <v>997.5</v>
      </c>
      <c r="G14" s="220">
        <v>942.68821926105352</v>
      </c>
      <c r="H14" s="220">
        <v>4894.1000000000004</v>
      </c>
      <c r="I14" s="263">
        <v>1134</v>
      </c>
      <c r="J14" s="263">
        <v>1243.2</v>
      </c>
      <c r="K14" s="263">
        <v>1184.8366550236287</v>
      </c>
      <c r="L14" s="220">
        <v>3305.9</v>
      </c>
      <c r="M14" s="220">
        <v>1215.9000000000001</v>
      </c>
      <c r="N14" s="220">
        <v>1567.65</v>
      </c>
      <c r="O14" s="220">
        <v>1294.1292368872166</v>
      </c>
      <c r="P14" s="220">
        <v>293899.3</v>
      </c>
      <c r="Q14" s="257">
        <v>0</v>
      </c>
      <c r="R14" s="257">
        <v>0</v>
      </c>
      <c r="S14" s="257">
        <v>0</v>
      </c>
      <c r="T14" s="254">
        <v>597.20000000000005</v>
      </c>
      <c r="U14" s="257">
        <v>0</v>
      </c>
      <c r="V14" s="257">
        <v>0</v>
      </c>
      <c r="W14" s="257">
        <v>0</v>
      </c>
      <c r="X14" s="269">
        <v>1798.2</v>
      </c>
      <c r="Z14" s="177"/>
      <c r="AA14" s="177"/>
      <c r="AB14" s="177"/>
      <c r="AC14" s="177"/>
      <c r="AD14" s="177"/>
      <c r="AE14" s="177"/>
    </row>
    <row r="15" spans="1:31" ht="12" customHeight="1" x14ac:dyDescent="0.15">
      <c r="A15" s="198"/>
      <c r="B15" s="179"/>
      <c r="C15" s="171">
        <v>6</v>
      </c>
      <c r="D15" s="184"/>
      <c r="E15" s="220">
        <v>840</v>
      </c>
      <c r="F15" s="220">
        <v>997.5</v>
      </c>
      <c r="G15" s="220">
        <v>922.65648466335711</v>
      </c>
      <c r="H15" s="220">
        <v>5138.7</v>
      </c>
      <c r="I15" s="263">
        <v>1155</v>
      </c>
      <c r="J15" s="263">
        <v>1155</v>
      </c>
      <c r="K15" s="263">
        <v>1155</v>
      </c>
      <c r="L15" s="220">
        <v>1988.5</v>
      </c>
      <c r="M15" s="220">
        <v>1134</v>
      </c>
      <c r="N15" s="220">
        <v>1365</v>
      </c>
      <c r="O15" s="220">
        <v>1232.2009801959593</v>
      </c>
      <c r="P15" s="220">
        <v>275818.90000000002</v>
      </c>
      <c r="Q15" s="257">
        <v>0</v>
      </c>
      <c r="R15" s="257">
        <v>0</v>
      </c>
      <c r="S15" s="257">
        <v>0</v>
      </c>
      <c r="T15" s="254">
        <v>527.70000000000005</v>
      </c>
      <c r="U15" s="257">
        <v>0</v>
      </c>
      <c r="V15" s="257">
        <v>0</v>
      </c>
      <c r="W15" s="257">
        <v>0</v>
      </c>
      <c r="X15" s="269">
        <v>2042</v>
      </c>
      <c r="Z15" s="177"/>
      <c r="AA15" s="177"/>
      <c r="AB15" s="177"/>
      <c r="AC15" s="177"/>
      <c r="AD15" s="177"/>
      <c r="AE15" s="177"/>
    </row>
    <row r="16" spans="1:31" ht="12" customHeight="1" x14ac:dyDescent="0.15">
      <c r="A16" s="198"/>
      <c r="B16" s="179"/>
      <c r="C16" s="171">
        <v>7</v>
      </c>
      <c r="D16" s="184"/>
      <c r="E16" s="220">
        <v>840</v>
      </c>
      <c r="F16" s="220">
        <v>997.5</v>
      </c>
      <c r="G16" s="220">
        <v>913.91277457880221</v>
      </c>
      <c r="H16" s="220">
        <v>4144.8</v>
      </c>
      <c r="I16" s="226">
        <v>1155</v>
      </c>
      <c r="J16" s="263">
        <v>1155</v>
      </c>
      <c r="K16" s="263">
        <v>1155</v>
      </c>
      <c r="L16" s="220">
        <v>1472.6</v>
      </c>
      <c r="M16" s="220">
        <v>1128.75</v>
      </c>
      <c r="N16" s="220">
        <v>1365</v>
      </c>
      <c r="O16" s="220">
        <v>1212.6857406458225</v>
      </c>
      <c r="P16" s="220">
        <v>291402.8</v>
      </c>
      <c r="Q16" s="257">
        <v>0</v>
      </c>
      <c r="R16" s="257">
        <v>0</v>
      </c>
      <c r="S16" s="257">
        <v>0</v>
      </c>
      <c r="T16" s="254">
        <v>437.9</v>
      </c>
      <c r="U16" s="257">
        <v>0</v>
      </c>
      <c r="V16" s="257">
        <v>0</v>
      </c>
      <c r="W16" s="257">
        <v>0</v>
      </c>
      <c r="X16" s="269">
        <v>1396.5</v>
      </c>
      <c r="Z16" s="177"/>
      <c r="AA16" s="177"/>
      <c r="AB16" s="177"/>
      <c r="AC16" s="177"/>
      <c r="AD16" s="177"/>
      <c r="AE16" s="177"/>
    </row>
    <row r="17" spans="1:25" ht="12" customHeight="1" x14ac:dyDescent="0.15">
      <c r="A17" s="198"/>
      <c r="B17" s="179"/>
      <c r="C17" s="171">
        <v>8</v>
      </c>
      <c r="D17" s="184"/>
      <c r="E17" s="220">
        <v>840</v>
      </c>
      <c r="F17" s="220">
        <v>966</v>
      </c>
      <c r="G17" s="220">
        <v>867.95887191539396</v>
      </c>
      <c r="H17" s="220">
        <v>3134</v>
      </c>
      <c r="I17" s="263">
        <v>1056.3</v>
      </c>
      <c r="J17" s="263">
        <v>1228.5</v>
      </c>
      <c r="K17" s="263">
        <v>1139.806327160494</v>
      </c>
      <c r="L17" s="220">
        <v>1804.8</v>
      </c>
      <c r="M17" s="220">
        <v>1215.9000000000001</v>
      </c>
      <c r="N17" s="220">
        <v>1365</v>
      </c>
      <c r="O17" s="220">
        <v>1232.6705060776067</v>
      </c>
      <c r="P17" s="220">
        <v>338945.2</v>
      </c>
      <c r="Q17" s="257">
        <v>0</v>
      </c>
      <c r="R17" s="257">
        <v>0</v>
      </c>
      <c r="S17" s="258">
        <v>0</v>
      </c>
      <c r="T17" s="254">
        <v>410.9</v>
      </c>
      <c r="U17" s="257">
        <v>0</v>
      </c>
      <c r="V17" s="257">
        <v>0</v>
      </c>
      <c r="W17" s="257">
        <v>0</v>
      </c>
      <c r="X17" s="269">
        <v>1278.9000000000001</v>
      </c>
    </row>
    <row r="18" spans="1:25" ht="12" customHeight="1" x14ac:dyDescent="0.15">
      <c r="A18" s="198"/>
      <c r="B18" s="179"/>
      <c r="C18" s="171">
        <v>9</v>
      </c>
      <c r="D18" s="184"/>
      <c r="E18" s="220">
        <v>840</v>
      </c>
      <c r="F18" s="220">
        <v>997.5</v>
      </c>
      <c r="G18" s="220">
        <v>859.74585876198796</v>
      </c>
      <c r="H18" s="220">
        <v>3916.3</v>
      </c>
      <c r="I18" s="263">
        <v>1033.2</v>
      </c>
      <c r="J18" s="263">
        <v>1285.2</v>
      </c>
      <c r="K18" s="263">
        <v>1169.583007422779</v>
      </c>
      <c r="L18" s="220">
        <v>1971.4</v>
      </c>
      <c r="M18" s="220">
        <v>1102.5</v>
      </c>
      <c r="N18" s="220">
        <v>1419.6000000000001</v>
      </c>
      <c r="O18" s="220">
        <v>1275.8279017741183</v>
      </c>
      <c r="P18" s="220">
        <v>270793.90000000002</v>
      </c>
      <c r="Q18" s="257">
        <v>0</v>
      </c>
      <c r="R18" s="257">
        <v>0</v>
      </c>
      <c r="S18" s="257">
        <v>0</v>
      </c>
      <c r="T18" s="254">
        <v>326.3</v>
      </c>
      <c r="U18" s="257">
        <v>0</v>
      </c>
      <c r="V18" s="257">
        <v>0</v>
      </c>
      <c r="W18" s="257">
        <v>0</v>
      </c>
      <c r="X18" s="269">
        <v>1223.0999999999999</v>
      </c>
    </row>
    <row r="19" spans="1:25" ht="12" customHeight="1" x14ac:dyDescent="0.15">
      <c r="A19" s="198"/>
      <c r="B19" s="179"/>
      <c r="C19" s="171">
        <v>10</v>
      </c>
      <c r="D19" s="184"/>
      <c r="E19" s="220">
        <v>892.5</v>
      </c>
      <c r="F19" s="220">
        <v>997.5</v>
      </c>
      <c r="G19" s="220">
        <v>908.33545269582896</v>
      </c>
      <c r="H19" s="220">
        <v>5435.5</v>
      </c>
      <c r="I19" s="263">
        <v>1076.25</v>
      </c>
      <c r="J19" s="263">
        <v>1182.3</v>
      </c>
      <c r="K19" s="263">
        <v>1150.5092307692307</v>
      </c>
      <c r="L19" s="220">
        <v>2134.3000000000002</v>
      </c>
      <c r="M19" s="220">
        <v>1134</v>
      </c>
      <c r="N19" s="220">
        <v>1470</v>
      </c>
      <c r="O19" s="220">
        <v>1257.9820197511287</v>
      </c>
      <c r="P19" s="220">
        <v>278226.59999999998</v>
      </c>
      <c r="Q19" s="257">
        <v>0</v>
      </c>
      <c r="R19" s="257">
        <v>0</v>
      </c>
      <c r="S19" s="257">
        <v>0</v>
      </c>
      <c r="T19" s="254">
        <v>330.4</v>
      </c>
      <c r="U19" s="257">
        <v>0</v>
      </c>
      <c r="V19" s="257">
        <v>0</v>
      </c>
      <c r="W19" s="257">
        <v>0</v>
      </c>
      <c r="X19" s="269">
        <v>1760.9</v>
      </c>
    </row>
    <row r="20" spans="1:25" ht="12" customHeight="1" x14ac:dyDescent="0.15">
      <c r="A20" s="198"/>
      <c r="B20" s="179"/>
      <c r="C20" s="171">
        <v>11</v>
      </c>
      <c r="D20" s="184"/>
      <c r="E20" s="220">
        <v>840</v>
      </c>
      <c r="F20" s="220">
        <v>997.5</v>
      </c>
      <c r="G20" s="220">
        <v>869.29518703503231</v>
      </c>
      <c r="H20" s="220">
        <v>4521.5</v>
      </c>
      <c r="I20" s="263">
        <v>1095.1500000000001</v>
      </c>
      <c r="J20" s="263">
        <v>1260</v>
      </c>
      <c r="K20" s="263">
        <v>1175.8029266740896</v>
      </c>
      <c r="L20" s="220">
        <v>2215.8000000000002</v>
      </c>
      <c r="M20" s="220">
        <v>1207.5</v>
      </c>
      <c r="N20" s="220">
        <v>1419.6000000000001</v>
      </c>
      <c r="O20" s="220">
        <v>1289.7944946752025</v>
      </c>
      <c r="P20" s="220">
        <v>274839.3</v>
      </c>
      <c r="Q20" s="257">
        <v>0</v>
      </c>
      <c r="R20" s="257">
        <v>0</v>
      </c>
      <c r="S20" s="257">
        <v>0</v>
      </c>
      <c r="T20" s="254">
        <v>598.79999999999995</v>
      </c>
      <c r="U20" s="257">
        <v>0</v>
      </c>
      <c r="V20" s="257">
        <v>0</v>
      </c>
      <c r="W20" s="257">
        <v>0</v>
      </c>
      <c r="X20" s="269">
        <v>3009.2</v>
      </c>
    </row>
    <row r="21" spans="1:25" ht="12" customHeight="1" x14ac:dyDescent="0.15">
      <c r="A21" s="198"/>
      <c r="B21" s="179"/>
      <c r="C21" s="171">
        <v>12</v>
      </c>
      <c r="D21" s="184"/>
      <c r="E21" s="220">
        <v>787.5</v>
      </c>
      <c r="F21" s="220">
        <v>997.5</v>
      </c>
      <c r="G21" s="220">
        <v>879.88189269746704</v>
      </c>
      <c r="H21" s="220">
        <v>3146.4</v>
      </c>
      <c r="I21" s="263">
        <v>1050</v>
      </c>
      <c r="J21" s="263">
        <v>1319.8500000000001</v>
      </c>
      <c r="K21" s="263">
        <v>1127.3302139037435</v>
      </c>
      <c r="L21" s="220">
        <v>2270.8000000000002</v>
      </c>
      <c r="M21" s="220">
        <v>1215.9000000000001</v>
      </c>
      <c r="N21" s="220">
        <v>1374.45</v>
      </c>
      <c r="O21" s="220">
        <v>1283.7720349263022</v>
      </c>
      <c r="P21" s="220">
        <v>391917.7</v>
      </c>
      <c r="Q21" s="257">
        <v>0</v>
      </c>
      <c r="R21" s="257">
        <v>0</v>
      </c>
      <c r="S21" s="257">
        <v>0</v>
      </c>
      <c r="T21" s="254">
        <v>2745.1</v>
      </c>
      <c r="U21" s="257">
        <v>0</v>
      </c>
      <c r="V21" s="257">
        <v>0</v>
      </c>
      <c r="W21" s="257">
        <v>0</v>
      </c>
      <c r="X21" s="269">
        <v>2193.6</v>
      </c>
    </row>
    <row r="22" spans="1:25" ht="12" customHeight="1" x14ac:dyDescent="0.15">
      <c r="A22" s="198"/>
      <c r="B22" s="179" t="s">
        <v>388</v>
      </c>
      <c r="C22" s="171">
        <v>1</v>
      </c>
      <c r="D22" s="184" t="s">
        <v>395</v>
      </c>
      <c r="E22" s="220">
        <v>787.5</v>
      </c>
      <c r="F22" s="220">
        <v>966</v>
      </c>
      <c r="G22" s="220">
        <v>881.66674308421193</v>
      </c>
      <c r="H22" s="220">
        <v>2356.3000000000002</v>
      </c>
      <c r="I22" s="263">
        <v>1035.3</v>
      </c>
      <c r="J22" s="263">
        <v>1260</v>
      </c>
      <c r="K22" s="263">
        <v>1096.0308601444519</v>
      </c>
      <c r="L22" s="220">
        <v>1138.5</v>
      </c>
      <c r="M22" s="220">
        <v>1215.9000000000001</v>
      </c>
      <c r="N22" s="220">
        <v>1365</v>
      </c>
      <c r="O22" s="221">
        <v>1246.1621834682458</v>
      </c>
      <c r="P22" s="220">
        <v>215668.9</v>
      </c>
      <c r="Q22" s="257">
        <v>0</v>
      </c>
      <c r="R22" s="257">
        <v>0</v>
      </c>
      <c r="S22" s="257">
        <v>0</v>
      </c>
      <c r="T22" s="254">
        <v>2795.8</v>
      </c>
      <c r="U22" s="257">
        <v>0</v>
      </c>
      <c r="V22" s="258">
        <v>0</v>
      </c>
      <c r="W22" s="257">
        <v>0</v>
      </c>
      <c r="X22" s="254">
        <v>1980</v>
      </c>
      <c r="Y22" s="177"/>
    </row>
    <row r="23" spans="1:25" ht="12" customHeight="1" x14ac:dyDescent="0.15">
      <c r="A23" s="198"/>
      <c r="B23" s="179"/>
      <c r="C23" s="171">
        <v>2</v>
      </c>
      <c r="D23" s="184"/>
      <c r="E23" s="220">
        <v>787.5</v>
      </c>
      <c r="F23" s="220">
        <v>966</v>
      </c>
      <c r="G23" s="220">
        <v>881.7285714285714</v>
      </c>
      <c r="H23" s="220">
        <v>1844.8</v>
      </c>
      <c r="I23" s="263">
        <v>975.45</v>
      </c>
      <c r="J23" s="263">
        <v>1199.1000000000001</v>
      </c>
      <c r="K23" s="263">
        <v>1107.3855534709194</v>
      </c>
      <c r="L23" s="220">
        <v>1185.2</v>
      </c>
      <c r="M23" s="220">
        <v>1128.75</v>
      </c>
      <c r="N23" s="220">
        <v>1365</v>
      </c>
      <c r="O23" s="220">
        <v>1248.4988448642457</v>
      </c>
      <c r="P23" s="220">
        <v>256156.3</v>
      </c>
      <c r="Q23" s="257">
        <v>0</v>
      </c>
      <c r="R23" s="257">
        <v>0</v>
      </c>
      <c r="S23" s="257">
        <v>0</v>
      </c>
      <c r="T23" s="254">
        <v>647.4</v>
      </c>
      <c r="U23" s="257">
        <v>0</v>
      </c>
      <c r="V23" s="257">
        <v>0</v>
      </c>
      <c r="W23" s="257">
        <v>0</v>
      </c>
      <c r="X23" s="254">
        <v>1231.2</v>
      </c>
      <c r="Y23" s="177"/>
    </row>
    <row r="24" spans="1:25" ht="12" customHeight="1" x14ac:dyDescent="0.15">
      <c r="A24" s="198"/>
      <c r="B24" s="179"/>
      <c r="C24" s="171">
        <v>3</v>
      </c>
      <c r="D24" s="184"/>
      <c r="E24" s="220">
        <v>787.5</v>
      </c>
      <c r="F24" s="220">
        <v>997.5</v>
      </c>
      <c r="G24" s="220">
        <v>843.41854912067936</v>
      </c>
      <c r="H24" s="220">
        <v>1769</v>
      </c>
      <c r="I24" s="263">
        <v>922.95</v>
      </c>
      <c r="J24" s="263">
        <v>1207.5</v>
      </c>
      <c r="K24" s="263">
        <v>993.83512611275989</v>
      </c>
      <c r="L24" s="199">
        <v>1187.5</v>
      </c>
      <c r="M24" s="221">
        <v>1102.5</v>
      </c>
      <c r="N24" s="221">
        <v>1365</v>
      </c>
      <c r="O24" s="220">
        <v>1240.8817312786314</v>
      </c>
      <c r="P24" s="220">
        <v>271114.3</v>
      </c>
      <c r="Q24" s="257">
        <v>0</v>
      </c>
      <c r="R24" s="257">
        <v>0</v>
      </c>
      <c r="S24" s="257">
        <v>0</v>
      </c>
      <c r="T24" s="254">
        <v>0</v>
      </c>
      <c r="U24" s="257">
        <v>0</v>
      </c>
      <c r="V24" s="257">
        <v>0</v>
      </c>
      <c r="W24" s="257">
        <v>0</v>
      </c>
      <c r="X24" s="254">
        <v>0</v>
      </c>
      <c r="Y24" s="177"/>
    </row>
    <row r="25" spans="1:25" ht="12" customHeight="1" x14ac:dyDescent="0.15">
      <c r="A25" s="198"/>
      <c r="B25" s="172"/>
      <c r="C25" s="176">
        <v>4</v>
      </c>
      <c r="D25" s="185"/>
      <c r="E25" s="197">
        <v>787.5</v>
      </c>
      <c r="F25" s="197">
        <v>945</v>
      </c>
      <c r="G25" s="197">
        <v>838.860534124629</v>
      </c>
      <c r="H25" s="197">
        <v>2597</v>
      </c>
      <c r="I25" s="268">
        <v>956.55000000000007</v>
      </c>
      <c r="J25" s="268">
        <v>1192.8</v>
      </c>
      <c r="K25" s="268">
        <v>1060.3351258335126</v>
      </c>
      <c r="L25" s="197">
        <v>936</v>
      </c>
      <c r="M25" s="197">
        <v>1107.75</v>
      </c>
      <c r="N25" s="197">
        <v>1391.25</v>
      </c>
      <c r="O25" s="197">
        <v>1287.6917543925374</v>
      </c>
      <c r="P25" s="197">
        <v>323741.90000000002</v>
      </c>
      <c r="Q25" s="259">
        <v>0</v>
      </c>
      <c r="R25" s="259">
        <v>0</v>
      </c>
      <c r="S25" s="259">
        <v>0</v>
      </c>
      <c r="T25" s="267">
        <v>473.4</v>
      </c>
      <c r="U25" s="259">
        <v>0</v>
      </c>
      <c r="V25" s="259">
        <v>0</v>
      </c>
      <c r="W25" s="259">
        <v>0</v>
      </c>
      <c r="X25" s="480">
        <v>2541.9</v>
      </c>
      <c r="Y25" s="177"/>
    </row>
    <row r="26" spans="1:25" x14ac:dyDescent="0.15">
      <c r="A26" s="157"/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</row>
    <row r="27" spans="1:25" x14ac:dyDescent="0.15">
      <c r="X27" s="486"/>
      <c r="Y27" s="177"/>
    </row>
    <row r="28" spans="1:25" x14ac:dyDescent="0.15">
      <c r="X28" s="486"/>
      <c r="Y28" s="177"/>
    </row>
    <row r="29" spans="1:25" x14ac:dyDescent="0.15">
      <c r="X29" s="199"/>
      <c r="Y29" s="177"/>
    </row>
    <row r="30" spans="1:25" x14ac:dyDescent="0.15">
      <c r="X30" s="199"/>
      <c r="Y30" s="177"/>
    </row>
    <row r="31" spans="1:25" x14ac:dyDescent="0.15">
      <c r="X31" s="199"/>
      <c r="Y31" s="177"/>
    </row>
    <row r="32" spans="1:25" x14ac:dyDescent="0.15">
      <c r="X32" s="177"/>
      <c r="Y32" s="177"/>
    </row>
    <row r="33" spans="24:25" x14ac:dyDescent="0.15">
      <c r="X33" s="177"/>
      <c r="Y33" s="177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8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1" spans="2:36" ht="8.25" customHeight="1" x14ac:dyDescent="0.15"/>
    <row r="2" spans="2:36" ht="6" customHeight="1" x14ac:dyDescent="0.15"/>
    <row r="3" spans="2:36" x14ac:dyDescent="0.15">
      <c r="B3" s="157" t="s">
        <v>396</v>
      </c>
    </row>
    <row r="4" spans="2:36" ht="8.25" customHeight="1" x14ac:dyDescent="0.15">
      <c r="X4" s="158" t="s">
        <v>221</v>
      </c>
      <c r="Z4" s="156"/>
      <c r="AA4" s="156"/>
      <c r="AB4" s="156"/>
    </row>
    <row r="5" spans="2:3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56"/>
      <c r="Q5" s="173"/>
      <c r="R5" s="156"/>
      <c r="Z5" s="156"/>
      <c r="AA5" s="156"/>
      <c r="AB5" s="156"/>
      <c r="AC5" s="156"/>
      <c r="AD5" s="156"/>
      <c r="AE5" s="156"/>
      <c r="AF5" s="156"/>
    </row>
    <row r="6" spans="2:36" ht="13.5" customHeight="1" x14ac:dyDescent="0.15">
      <c r="B6" s="202"/>
      <c r="C6" s="514" t="s">
        <v>85</v>
      </c>
      <c r="D6" s="515"/>
      <c r="E6" s="726" t="s">
        <v>86</v>
      </c>
      <c r="F6" s="727"/>
      <c r="G6" s="727"/>
      <c r="H6" s="728"/>
      <c r="I6" s="726" t="s">
        <v>87</v>
      </c>
      <c r="J6" s="727"/>
      <c r="K6" s="727"/>
      <c r="L6" s="728"/>
      <c r="M6" s="726" t="s">
        <v>88</v>
      </c>
      <c r="N6" s="727"/>
      <c r="O6" s="727"/>
      <c r="P6" s="728"/>
      <c r="Q6" s="726" t="s">
        <v>90</v>
      </c>
      <c r="R6" s="727"/>
      <c r="S6" s="727"/>
      <c r="T6" s="728"/>
      <c r="U6" s="726" t="s">
        <v>100</v>
      </c>
      <c r="V6" s="727"/>
      <c r="W6" s="727"/>
      <c r="X6" s="728"/>
      <c r="Z6" s="486"/>
      <c r="AA6" s="177"/>
      <c r="AB6" s="177"/>
      <c r="AC6" s="177"/>
      <c r="AD6" s="177"/>
      <c r="AE6" s="177"/>
      <c r="AF6" s="177"/>
      <c r="AG6" s="177"/>
      <c r="AH6" s="177"/>
      <c r="AI6" s="177"/>
      <c r="AJ6" s="177"/>
    </row>
    <row r="7" spans="2:36" ht="13.5" x14ac:dyDescent="0.15"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486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36" ht="13.5" x14ac:dyDescent="0.15"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99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36" s="198" customFormat="1" ht="14.1" customHeight="1" x14ac:dyDescent="0.15">
      <c r="B9" s="202" t="s">
        <v>0</v>
      </c>
      <c r="C9" s="210">
        <v>20</v>
      </c>
      <c r="D9" s="262" t="s">
        <v>1</v>
      </c>
      <c r="E9" s="219">
        <v>1890</v>
      </c>
      <c r="F9" s="220">
        <v>3150</v>
      </c>
      <c r="G9" s="199">
        <v>2436</v>
      </c>
      <c r="H9" s="220">
        <v>99444</v>
      </c>
      <c r="I9" s="219">
        <v>1418</v>
      </c>
      <c r="J9" s="220">
        <v>2100</v>
      </c>
      <c r="K9" s="199">
        <v>1735</v>
      </c>
      <c r="L9" s="220">
        <v>63158</v>
      </c>
      <c r="M9" s="219">
        <v>945</v>
      </c>
      <c r="N9" s="220">
        <v>1785</v>
      </c>
      <c r="O9" s="199">
        <v>1383</v>
      </c>
      <c r="P9" s="220">
        <v>43214</v>
      </c>
      <c r="Q9" s="219">
        <v>4410</v>
      </c>
      <c r="R9" s="220">
        <v>6000</v>
      </c>
      <c r="S9" s="199">
        <v>5177</v>
      </c>
      <c r="T9" s="220">
        <v>21532</v>
      </c>
      <c r="U9" s="219">
        <v>3645</v>
      </c>
      <c r="V9" s="220">
        <v>5040</v>
      </c>
      <c r="W9" s="199">
        <v>4299</v>
      </c>
      <c r="X9" s="220">
        <v>46487</v>
      </c>
      <c r="Z9" s="199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36" s="198" customFormat="1" ht="14.1" customHeight="1" x14ac:dyDescent="0.15">
      <c r="B10" s="219"/>
      <c r="C10" s="210">
        <v>21</v>
      </c>
      <c r="D10" s="199"/>
      <c r="E10" s="219">
        <v>1575</v>
      </c>
      <c r="F10" s="220">
        <v>2940</v>
      </c>
      <c r="G10" s="199">
        <v>2252</v>
      </c>
      <c r="H10" s="220">
        <v>98251</v>
      </c>
      <c r="I10" s="219">
        <v>1260</v>
      </c>
      <c r="J10" s="220">
        <v>2039</v>
      </c>
      <c r="K10" s="199">
        <v>1651</v>
      </c>
      <c r="L10" s="220">
        <v>67030</v>
      </c>
      <c r="M10" s="219">
        <v>998</v>
      </c>
      <c r="N10" s="220">
        <v>1733</v>
      </c>
      <c r="O10" s="199">
        <v>1290</v>
      </c>
      <c r="P10" s="220">
        <v>58409</v>
      </c>
      <c r="Q10" s="219">
        <v>3675</v>
      </c>
      <c r="R10" s="220">
        <v>5565</v>
      </c>
      <c r="S10" s="199">
        <v>4338</v>
      </c>
      <c r="T10" s="220">
        <v>23962</v>
      </c>
      <c r="U10" s="219">
        <v>2940</v>
      </c>
      <c r="V10" s="220">
        <v>4725</v>
      </c>
      <c r="W10" s="199">
        <v>3878</v>
      </c>
      <c r="X10" s="220">
        <v>47369</v>
      </c>
      <c r="Z10" s="199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36" s="198" customFormat="1" ht="14.1" customHeight="1" x14ac:dyDescent="0.15">
      <c r="B11" s="219"/>
      <c r="C11" s="210">
        <v>22</v>
      </c>
      <c r="D11" s="221"/>
      <c r="E11" s="220">
        <v>1817</v>
      </c>
      <c r="F11" s="220">
        <v>3150</v>
      </c>
      <c r="G11" s="220">
        <v>2259</v>
      </c>
      <c r="H11" s="220">
        <v>129465</v>
      </c>
      <c r="I11" s="220">
        <v>1260</v>
      </c>
      <c r="J11" s="220">
        <v>2100</v>
      </c>
      <c r="K11" s="220">
        <v>1674</v>
      </c>
      <c r="L11" s="220">
        <v>52313</v>
      </c>
      <c r="M11" s="220">
        <v>945</v>
      </c>
      <c r="N11" s="220">
        <v>1711</v>
      </c>
      <c r="O11" s="220">
        <v>1331</v>
      </c>
      <c r="P11" s="220">
        <v>69781</v>
      </c>
      <c r="Q11" s="220">
        <v>3990</v>
      </c>
      <c r="R11" s="220">
        <v>5145</v>
      </c>
      <c r="S11" s="220">
        <v>4430</v>
      </c>
      <c r="T11" s="220">
        <v>22665</v>
      </c>
      <c r="U11" s="220">
        <v>3339</v>
      </c>
      <c r="V11" s="220">
        <v>4673</v>
      </c>
      <c r="W11" s="220">
        <v>3906</v>
      </c>
      <c r="X11" s="221">
        <v>41166</v>
      </c>
      <c r="Z11" s="199"/>
      <c r="AA11" s="199"/>
      <c r="AB11" s="199"/>
      <c r="AC11" s="199"/>
      <c r="AD11" s="199"/>
      <c r="AE11" s="199"/>
      <c r="AF11" s="199"/>
    </row>
    <row r="12" spans="2:36" s="198" customFormat="1" ht="14.1" customHeight="1" x14ac:dyDescent="0.15">
      <c r="B12" s="214"/>
      <c r="C12" s="217">
        <v>23</v>
      </c>
      <c r="D12" s="196"/>
      <c r="E12" s="305">
        <v>1995</v>
      </c>
      <c r="F12" s="305">
        <v>2940</v>
      </c>
      <c r="G12" s="305">
        <v>2416.1159267998632</v>
      </c>
      <c r="H12" s="305">
        <v>117190.79999999999</v>
      </c>
      <c r="I12" s="305">
        <v>1496.25</v>
      </c>
      <c r="J12" s="305">
        <v>2047.5</v>
      </c>
      <c r="K12" s="305">
        <v>1727.4402574242072</v>
      </c>
      <c r="L12" s="305">
        <v>43371.6</v>
      </c>
      <c r="M12" s="305">
        <v>1050</v>
      </c>
      <c r="N12" s="305">
        <v>1732.5</v>
      </c>
      <c r="O12" s="305">
        <v>1442.6306274760898</v>
      </c>
      <c r="P12" s="305">
        <v>47504.600000000006</v>
      </c>
      <c r="Q12" s="327">
        <v>4095</v>
      </c>
      <c r="R12" s="305">
        <v>5565</v>
      </c>
      <c r="S12" s="305">
        <v>4527.3456209710566</v>
      </c>
      <c r="T12" s="305">
        <v>16123.6</v>
      </c>
      <c r="U12" s="305">
        <v>3360</v>
      </c>
      <c r="V12" s="305">
        <v>4410</v>
      </c>
      <c r="W12" s="305">
        <v>3987.7893203560243</v>
      </c>
      <c r="X12" s="327">
        <v>27152.800000000003</v>
      </c>
      <c r="Z12" s="199"/>
      <c r="AA12" s="177"/>
      <c r="AB12" s="177"/>
      <c r="AC12" s="177"/>
      <c r="AD12" s="177"/>
      <c r="AE12" s="199"/>
      <c r="AF12" s="199"/>
    </row>
    <row r="13" spans="2:36" s="198" customFormat="1" ht="14.1" customHeight="1" x14ac:dyDescent="0.15">
      <c r="B13" s="179" t="s">
        <v>386</v>
      </c>
      <c r="C13" s="171">
        <v>4</v>
      </c>
      <c r="D13" s="184" t="s">
        <v>395</v>
      </c>
      <c r="E13" s="220">
        <v>2100</v>
      </c>
      <c r="F13" s="220">
        <v>2625</v>
      </c>
      <c r="G13" s="220">
        <v>2385.7913980789754</v>
      </c>
      <c r="H13" s="220">
        <v>8998.7000000000007</v>
      </c>
      <c r="I13" s="220">
        <v>1575</v>
      </c>
      <c r="J13" s="220">
        <v>1890</v>
      </c>
      <c r="K13" s="220">
        <v>1714.8534031413622</v>
      </c>
      <c r="L13" s="220">
        <v>3668.9</v>
      </c>
      <c r="M13" s="220">
        <v>1312.5</v>
      </c>
      <c r="N13" s="220">
        <v>1575</v>
      </c>
      <c r="O13" s="220">
        <v>1466.346677229938</v>
      </c>
      <c r="P13" s="220">
        <v>4628</v>
      </c>
      <c r="Q13" s="220">
        <v>4200</v>
      </c>
      <c r="R13" s="220">
        <v>5040</v>
      </c>
      <c r="S13" s="220">
        <v>4470.1251569076285</v>
      </c>
      <c r="T13" s="220">
        <v>1432.5</v>
      </c>
      <c r="U13" s="263">
        <v>3570</v>
      </c>
      <c r="V13" s="263">
        <v>4147.5</v>
      </c>
      <c r="W13" s="263">
        <v>3843.2526446795273</v>
      </c>
      <c r="X13" s="221">
        <v>1820.1</v>
      </c>
      <c r="Z13" s="199"/>
      <c r="AA13" s="177"/>
      <c r="AB13" s="177"/>
      <c r="AC13" s="177"/>
      <c r="AD13" s="177"/>
      <c r="AE13" s="199"/>
      <c r="AF13" s="199"/>
    </row>
    <row r="14" spans="2:36" s="198" customFormat="1" ht="14.1" customHeight="1" x14ac:dyDescent="0.15">
      <c r="B14" s="179"/>
      <c r="C14" s="171">
        <v>5</v>
      </c>
      <c r="D14" s="184"/>
      <c r="E14" s="220">
        <v>2152.5</v>
      </c>
      <c r="F14" s="220">
        <v>2625</v>
      </c>
      <c r="G14" s="220">
        <v>2279.3375970576208</v>
      </c>
      <c r="H14" s="220">
        <v>11525.8</v>
      </c>
      <c r="I14" s="220">
        <v>1575</v>
      </c>
      <c r="J14" s="220">
        <v>1890</v>
      </c>
      <c r="K14" s="220">
        <v>1699.4014403047252</v>
      </c>
      <c r="L14" s="220">
        <v>4273</v>
      </c>
      <c r="M14" s="220">
        <v>1365</v>
      </c>
      <c r="N14" s="220">
        <v>1627.5</v>
      </c>
      <c r="O14" s="220">
        <v>1510.0336074079989</v>
      </c>
      <c r="P14" s="220">
        <v>4899.3999999999996</v>
      </c>
      <c r="Q14" s="220">
        <v>4200</v>
      </c>
      <c r="R14" s="220">
        <v>5040</v>
      </c>
      <c r="S14" s="220">
        <v>4490.4839772935347</v>
      </c>
      <c r="T14" s="220">
        <v>1736.5</v>
      </c>
      <c r="U14" s="263">
        <v>3570</v>
      </c>
      <c r="V14" s="263">
        <v>4147.5</v>
      </c>
      <c r="W14" s="263">
        <v>3741.7948717948721</v>
      </c>
      <c r="X14" s="221">
        <v>1765.5</v>
      </c>
      <c r="Z14" s="199"/>
      <c r="AA14" s="199"/>
      <c r="AB14" s="199"/>
      <c r="AC14" s="199"/>
      <c r="AD14" s="199"/>
      <c r="AE14" s="199"/>
      <c r="AF14" s="199"/>
    </row>
    <row r="15" spans="2:36" s="198" customFormat="1" ht="14.1" customHeight="1" x14ac:dyDescent="0.15">
      <c r="B15" s="179"/>
      <c r="C15" s="171">
        <v>6</v>
      </c>
      <c r="D15" s="184"/>
      <c r="E15" s="221">
        <v>2037</v>
      </c>
      <c r="F15" s="220">
        <v>2572.5</v>
      </c>
      <c r="G15" s="220">
        <v>2260.0159003132021</v>
      </c>
      <c r="H15" s="220">
        <v>10719.7</v>
      </c>
      <c r="I15" s="220">
        <v>1522.5</v>
      </c>
      <c r="J15" s="220">
        <v>1890</v>
      </c>
      <c r="K15" s="220">
        <v>1684.6954016015525</v>
      </c>
      <c r="L15" s="220">
        <v>4286.8999999999996</v>
      </c>
      <c r="M15" s="220">
        <v>1365</v>
      </c>
      <c r="N15" s="220">
        <v>1732.5</v>
      </c>
      <c r="O15" s="220">
        <v>1605.4184261036471</v>
      </c>
      <c r="P15" s="220">
        <v>3372.1</v>
      </c>
      <c r="Q15" s="220">
        <v>4305</v>
      </c>
      <c r="R15" s="220">
        <v>5019</v>
      </c>
      <c r="S15" s="220">
        <v>4554.4968674698803</v>
      </c>
      <c r="T15" s="220">
        <v>1644.4</v>
      </c>
      <c r="U15" s="263">
        <v>3465</v>
      </c>
      <c r="V15" s="263">
        <v>4200</v>
      </c>
      <c r="W15" s="263">
        <v>3982.3668407310702</v>
      </c>
      <c r="X15" s="221">
        <v>1034.7</v>
      </c>
      <c r="Z15" s="199"/>
      <c r="AA15" s="199"/>
      <c r="AB15" s="199"/>
    </row>
    <row r="16" spans="2:36" s="198" customFormat="1" ht="14.1" customHeight="1" x14ac:dyDescent="0.15">
      <c r="B16" s="179"/>
      <c r="C16" s="171">
        <v>7</v>
      </c>
      <c r="D16" s="184"/>
      <c r="E16" s="220">
        <v>1995</v>
      </c>
      <c r="F16" s="220">
        <v>2520</v>
      </c>
      <c r="G16" s="220">
        <v>2275.3475353458161</v>
      </c>
      <c r="H16" s="220">
        <v>4554.7</v>
      </c>
      <c r="I16" s="220">
        <v>1522.5</v>
      </c>
      <c r="J16" s="220">
        <v>1890</v>
      </c>
      <c r="K16" s="220">
        <v>1707.0699164345406</v>
      </c>
      <c r="L16" s="220">
        <v>1935.7</v>
      </c>
      <c r="M16" s="220">
        <v>1365</v>
      </c>
      <c r="N16" s="220">
        <v>1674.75</v>
      </c>
      <c r="O16" s="220">
        <v>1479.6051753881545</v>
      </c>
      <c r="P16" s="221">
        <v>4562.8999999999996</v>
      </c>
      <c r="Q16" s="220">
        <v>4200</v>
      </c>
      <c r="R16" s="220">
        <v>5050.5</v>
      </c>
      <c r="S16" s="220">
        <v>4531.539560439559</v>
      </c>
      <c r="T16" s="220">
        <v>1179.4000000000001</v>
      </c>
      <c r="U16" s="226">
        <v>3360</v>
      </c>
      <c r="V16" s="263">
        <v>3990</v>
      </c>
      <c r="W16" s="263">
        <v>3792.2466462246066</v>
      </c>
      <c r="X16" s="221">
        <v>1152.4000000000001</v>
      </c>
      <c r="Z16" s="199"/>
      <c r="AA16" s="199"/>
      <c r="AB16" s="199"/>
    </row>
    <row r="17" spans="2:31" s="198" customFormat="1" ht="14.1" customHeight="1" x14ac:dyDescent="0.15">
      <c r="B17" s="179"/>
      <c r="C17" s="171">
        <v>8</v>
      </c>
      <c r="D17" s="184"/>
      <c r="E17" s="220">
        <v>1995</v>
      </c>
      <c r="F17" s="220">
        <v>2572.5</v>
      </c>
      <c r="G17" s="220">
        <v>2297.2095457771461</v>
      </c>
      <c r="H17" s="220">
        <v>4021.1</v>
      </c>
      <c r="I17" s="220">
        <v>1496.25</v>
      </c>
      <c r="J17" s="220">
        <v>1890</v>
      </c>
      <c r="K17" s="220">
        <v>1675.0786227121048</v>
      </c>
      <c r="L17" s="220">
        <v>1801.1</v>
      </c>
      <c r="M17" s="220">
        <v>1365</v>
      </c>
      <c r="N17" s="220">
        <v>1732.5</v>
      </c>
      <c r="O17" s="220">
        <v>1557.3630354309887</v>
      </c>
      <c r="P17" s="220">
        <v>3457.2</v>
      </c>
      <c r="Q17" s="220">
        <v>4200</v>
      </c>
      <c r="R17" s="220">
        <v>5250</v>
      </c>
      <c r="S17" s="220">
        <v>4513.723225959825</v>
      </c>
      <c r="T17" s="220">
        <v>897.2</v>
      </c>
      <c r="U17" s="263">
        <v>3570</v>
      </c>
      <c r="V17" s="263">
        <v>4200</v>
      </c>
      <c r="W17" s="263">
        <v>3944.9727642966245</v>
      </c>
      <c r="X17" s="221">
        <v>1038.2</v>
      </c>
      <c r="Z17" s="199"/>
      <c r="AA17" s="199"/>
      <c r="AB17" s="199"/>
    </row>
    <row r="18" spans="2:31" s="198" customFormat="1" ht="14.1" customHeight="1" x14ac:dyDescent="0.15">
      <c r="B18" s="179"/>
      <c r="C18" s="171">
        <v>9</v>
      </c>
      <c r="D18" s="184"/>
      <c r="E18" s="220">
        <v>2100</v>
      </c>
      <c r="F18" s="220">
        <v>2730</v>
      </c>
      <c r="G18" s="220">
        <v>2283.2442993865029</v>
      </c>
      <c r="H18" s="220">
        <v>11464.3</v>
      </c>
      <c r="I18" s="220">
        <v>1522.5</v>
      </c>
      <c r="J18" s="220">
        <v>1797.6000000000001</v>
      </c>
      <c r="K18" s="220">
        <v>1668.803092783505</v>
      </c>
      <c r="L18" s="220">
        <v>2730.6</v>
      </c>
      <c r="M18" s="220">
        <v>1312.5</v>
      </c>
      <c r="N18" s="220">
        <v>1533</v>
      </c>
      <c r="O18" s="220">
        <v>1367.7058232931729</v>
      </c>
      <c r="P18" s="220">
        <v>2424.6999999999998</v>
      </c>
      <c r="Q18" s="220">
        <v>4620</v>
      </c>
      <c r="R18" s="220">
        <v>5050.5</v>
      </c>
      <c r="S18" s="220">
        <v>4776.8413385826771</v>
      </c>
      <c r="T18" s="220">
        <v>869.7</v>
      </c>
      <c r="U18" s="263">
        <v>3675</v>
      </c>
      <c r="V18" s="263">
        <v>4095</v>
      </c>
      <c r="W18" s="263">
        <v>3932.5215517241381</v>
      </c>
      <c r="X18" s="221">
        <v>1061.9000000000001</v>
      </c>
      <c r="Z18" s="199"/>
      <c r="AA18" s="199"/>
      <c r="AB18" s="199"/>
    </row>
    <row r="19" spans="2:31" s="198" customFormat="1" ht="14.1" customHeight="1" x14ac:dyDescent="0.15">
      <c r="B19" s="179"/>
      <c r="C19" s="171">
        <v>10</v>
      </c>
      <c r="D19" s="184"/>
      <c r="E19" s="220">
        <v>2100</v>
      </c>
      <c r="F19" s="220">
        <v>2646</v>
      </c>
      <c r="G19" s="220">
        <v>2381.7099537070849</v>
      </c>
      <c r="H19" s="220">
        <v>12070.8</v>
      </c>
      <c r="I19" s="220">
        <v>1575</v>
      </c>
      <c r="J19" s="220">
        <v>1890</v>
      </c>
      <c r="K19" s="220">
        <v>1723.9639939385954</v>
      </c>
      <c r="L19" s="220">
        <v>2949.1</v>
      </c>
      <c r="M19" s="220">
        <v>1260</v>
      </c>
      <c r="N19" s="220">
        <v>1602.3</v>
      </c>
      <c r="O19" s="220">
        <v>1426.558557394002</v>
      </c>
      <c r="P19" s="220">
        <v>3647.3</v>
      </c>
      <c r="Q19" s="220">
        <v>4725</v>
      </c>
      <c r="R19" s="220">
        <v>5250</v>
      </c>
      <c r="S19" s="220">
        <v>4985.2865466101684</v>
      </c>
      <c r="T19" s="220">
        <v>1085</v>
      </c>
      <c r="U19" s="263">
        <v>3675</v>
      </c>
      <c r="V19" s="263">
        <v>4147.5</v>
      </c>
      <c r="W19" s="263">
        <v>4079.6568554396426</v>
      </c>
      <c r="X19" s="221">
        <v>2883.7</v>
      </c>
      <c r="Z19" s="199"/>
      <c r="AA19" s="199"/>
      <c r="AB19" s="199"/>
    </row>
    <row r="20" spans="2:31" s="198" customFormat="1" ht="14.1" customHeight="1" x14ac:dyDescent="0.15">
      <c r="B20" s="179"/>
      <c r="C20" s="171">
        <v>11</v>
      </c>
      <c r="D20" s="184"/>
      <c r="E20" s="220">
        <v>2205</v>
      </c>
      <c r="F20" s="220">
        <v>2730</v>
      </c>
      <c r="G20" s="220">
        <v>2445.3517895028135</v>
      </c>
      <c r="H20" s="220">
        <v>14715.1</v>
      </c>
      <c r="I20" s="220">
        <v>1575</v>
      </c>
      <c r="J20" s="220">
        <v>2047.5</v>
      </c>
      <c r="K20" s="220">
        <v>1807.3664530642852</v>
      </c>
      <c r="L20" s="220">
        <v>4047.9</v>
      </c>
      <c r="M20" s="220">
        <v>1312.5</v>
      </c>
      <c r="N20" s="220">
        <v>1526.7</v>
      </c>
      <c r="O20" s="220">
        <v>1464.0041782729804</v>
      </c>
      <c r="P20" s="220">
        <v>3340.2</v>
      </c>
      <c r="Q20" s="220">
        <v>4725</v>
      </c>
      <c r="R20" s="220">
        <v>5565</v>
      </c>
      <c r="S20" s="220">
        <v>5011.7819239986311</v>
      </c>
      <c r="T20" s="220">
        <v>895</v>
      </c>
      <c r="U20" s="263">
        <v>3622.5</v>
      </c>
      <c r="V20" s="263">
        <v>4200</v>
      </c>
      <c r="W20" s="263">
        <v>4048.9210149082578</v>
      </c>
      <c r="X20" s="221">
        <v>2928.5</v>
      </c>
      <c r="Z20" s="199"/>
      <c r="AA20" s="199"/>
      <c r="AB20" s="199"/>
    </row>
    <row r="21" spans="2:31" s="198" customFormat="1" ht="14.1" customHeight="1" x14ac:dyDescent="0.15">
      <c r="B21" s="179"/>
      <c r="C21" s="171">
        <v>12</v>
      </c>
      <c r="D21" s="184"/>
      <c r="E21" s="220">
        <v>2310</v>
      </c>
      <c r="F21" s="220">
        <v>2940</v>
      </c>
      <c r="G21" s="220">
        <v>2607.8619207331471</v>
      </c>
      <c r="H21" s="220">
        <v>16103.6</v>
      </c>
      <c r="I21" s="220">
        <v>1575</v>
      </c>
      <c r="J21" s="220">
        <v>1890</v>
      </c>
      <c r="K21" s="220">
        <v>1757.1030081518616</v>
      </c>
      <c r="L21" s="220">
        <v>6019.6</v>
      </c>
      <c r="M21" s="220">
        <v>1260</v>
      </c>
      <c r="N21" s="220">
        <v>1627.5</v>
      </c>
      <c r="O21" s="220">
        <v>1432.7211077191453</v>
      </c>
      <c r="P21" s="220">
        <v>4169.5</v>
      </c>
      <c r="Q21" s="220">
        <v>4935</v>
      </c>
      <c r="R21" s="220">
        <v>5565</v>
      </c>
      <c r="S21" s="220">
        <v>5156.4223385689356</v>
      </c>
      <c r="T21" s="220">
        <v>1323.3</v>
      </c>
      <c r="U21" s="263">
        <v>3885</v>
      </c>
      <c r="V21" s="263">
        <v>4410</v>
      </c>
      <c r="W21" s="263">
        <v>4096.5089975349219</v>
      </c>
      <c r="X21" s="221">
        <v>5735.4</v>
      </c>
      <c r="Z21" s="199"/>
      <c r="AA21" s="199"/>
      <c r="AB21" s="199"/>
      <c r="AC21" s="199"/>
      <c r="AD21" s="199"/>
      <c r="AE21" s="199"/>
    </row>
    <row r="22" spans="2:31" s="198" customFormat="1" ht="14.1" customHeight="1" x14ac:dyDescent="0.15">
      <c r="B22" s="179" t="s">
        <v>388</v>
      </c>
      <c r="C22" s="171">
        <v>1</v>
      </c>
      <c r="D22" s="184" t="s">
        <v>395</v>
      </c>
      <c r="E22" s="220">
        <v>2047.5</v>
      </c>
      <c r="F22" s="220">
        <v>2730</v>
      </c>
      <c r="G22" s="220">
        <v>2408.721836191603</v>
      </c>
      <c r="H22" s="220">
        <v>6088.7</v>
      </c>
      <c r="I22" s="220">
        <v>1607.55</v>
      </c>
      <c r="J22" s="220">
        <v>1890</v>
      </c>
      <c r="K22" s="220">
        <v>1783.0883765954397</v>
      </c>
      <c r="L22" s="220">
        <v>2622.5</v>
      </c>
      <c r="M22" s="220">
        <v>1313.55</v>
      </c>
      <c r="N22" s="220">
        <v>1586.55</v>
      </c>
      <c r="O22" s="220">
        <v>1444.3656845753901</v>
      </c>
      <c r="P22" s="220">
        <v>1894.7</v>
      </c>
      <c r="Q22" s="220">
        <v>4515</v>
      </c>
      <c r="R22" s="220">
        <v>4935</v>
      </c>
      <c r="S22" s="220">
        <v>4770.9206260480723</v>
      </c>
      <c r="T22" s="220">
        <v>874.9</v>
      </c>
      <c r="U22" s="263">
        <v>3675</v>
      </c>
      <c r="V22" s="263">
        <v>4147.5</v>
      </c>
      <c r="W22" s="263">
        <v>3981.8643686774076</v>
      </c>
      <c r="X22" s="221">
        <v>2667.5</v>
      </c>
      <c r="Z22" s="199"/>
      <c r="AA22" s="199"/>
      <c r="AB22" s="199"/>
      <c r="AC22" s="199"/>
      <c r="AD22" s="199"/>
      <c r="AE22" s="199"/>
    </row>
    <row r="23" spans="2:31" s="198" customFormat="1" ht="14.1" customHeight="1" x14ac:dyDescent="0.15">
      <c r="B23" s="179"/>
      <c r="C23" s="171">
        <v>2</v>
      </c>
      <c r="D23" s="184"/>
      <c r="E23" s="220">
        <v>1942.5</v>
      </c>
      <c r="F23" s="220">
        <v>2654.4</v>
      </c>
      <c r="G23" s="220">
        <v>2262.5378480278414</v>
      </c>
      <c r="H23" s="220">
        <v>12459.4</v>
      </c>
      <c r="I23" s="220">
        <v>1207.5</v>
      </c>
      <c r="J23" s="220">
        <v>1942.5</v>
      </c>
      <c r="K23" s="220">
        <v>1715.6433601798094</v>
      </c>
      <c r="L23" s="220">
        <v>3532</v>
      </c>
      <c r="M23" s="220">
        <v>1050</v>
      </c>
      <c r="N23" s="220">
        <v>1470</v>
      </c>
      <c r="O23" s="220">
        <v>1305.2579823702251</v>
      </c>
      <c r="P23" s="220">
        <v>2580.4</v>
      </c>
      <c r="Q23" s="220">
        <v>4200</v>
      </c>
      <c r="R23" s="220">
        <v>5565</v>
      </c>
      <c r="S23" s="220">
        <v>4599.6640401146115</v>
      </c>
      <c r="T23" s="220">
        <v>1111.0999999999999</v>
      </c>
      <c r="U23" s="263">
        <v>3360</v>
      </c>
      <c r="V23" s="263">
        <v>4252.5</v>
      </c>
      <c r="W23" s="263">
        <v>4011.720392653579</v>
      </c>
      <c r="X23" s="221">
        <v>4809.8999999999996</v>
      </c>
      <c r="Z23" s="199"/>
      <c r="AA23" s="199"/>
      <c r="AB23" s="199"/>
      <c r="AC23" s="199"/>
      <c r="AD23" s="199"/>
      <c r="AE23" s="199"/>
    </row>
    <row r="24" spans="2:31" s="198" customFormat="1" ht="14.1" customHeight="1" x14ac:dyDescent="0.15">
      <c r="B24" s="179"/>
      <c r="C24" s="171">
        <v>3</v>
      </c>
      <c r="D24" s="184"/>
      <c r="E24" s="220">
        <v>1890</v>
      </c>
      <c r="F24" s="220">
        <v>2415</v>
      </c>
      <c r="G24" s="221">
        <v>2209.7270795092254</v>
      </c>
      <c r="H24" s="220">
        <v>13076.1</v>
      </c>
      <c r="I24" s="220">
        <v>1155</v>
      </c>
      <c r="J24" s="220">
        <v>1890</v>
      </c>
      <c r="K24" s="220">
        <v>1599.512352727462</v>
      </c>
      <c r="L24" s="220">
        <v>3530.1</v>
      </c>
      <c r="M24" s="220">
        <v>1155</v>
      </c>
      <c r="N24" s="220">
        <v>1540.3500000000001</v>
      </c>
      <c r="O24" s="220">
        <v>1383.7540613718411</v>
      </c>
      <c r="P24" s="220">
        <v>3680.5</v>
      </c>
      <c r="Q24" s="220">
        <v>4200</v>
      </c>
      <c r="R24" s="220">
        <v>5316.1500000000005</v>
      </c>
      <c r="S24" s="220">
        <v>4602.2948149013173</v>
      </c>
      <c r="T24" s="220">
        <v>932.4</v>
      </c>
      <c r="U24" s="263">
        <v>3255</v>
      </c>
      <c r="V24" s="263">
        <v>4410</v>
      </c>
      <c r="W24" s="263">
        <v>3891.3903716000514</v>
      </c>
      <c r="X24" s="221">
        <v>5379.9</v>
      </c>
      <c r="Z24" s="199"/>
      <c r="AA24" s="199"/>
      <c r="AB24" s="199"/>
      <c r="AC24" s="199"/>
      <c r="AD24" s="199"/>
      <c r="AE24" s="199"/>
    </row>
    <row r="25" spans="2:31" s="198" customFormat="1" ht="14.1" customHeight="1" x14ac:dyDescent="0.15">
      <c r="B25" s="172"/>
      <c r="C25" s="176">
        <v>4</v>
      </c>
      <c r="D25" s="185"/>
      <c r="E25" s="197">
        <v>1942.5</v>
      </c>
      <c r="F25" s="197">
        <v>2520</v>
      </c>
      <c r="G25" s="197">
        <v>2170.326444436178</v>
      </c>
      <c r="H25" s="197">
        <v>12736.4</v>
      </c>
      <c r="I25" s="197">
        <v>1203.3</v>
      </c>
      <c r="J25" s="197">
        <v>1795.5</v>
      </c>
      <c r="K25" s="197">
        <v>1520.0627448135785</v>
      </c>
      <c r="L25" s="197">
        <v>4632.3</v>
      </c>
      <c r="M25" s="197">
        <v>1207.5</v>
      </c>
      <c r="N25" s="197">
        <v>1521.45</v>
      </c>
      <c r="O25" s="197">
        <v>1368.9432181237294</v>
      </c>
      <c r="P25" s="197">
        <v>8672.2000000000007</v>
      </c>
      <c r="Q25" s="197">
        <v>4200</v>
      </c>
      <c r="R25" s="197">
        <v>5250</v>
      </c>
      <c r="S25" s="197">
        <v>4651.3908618449541</v>
      </c>
      <c r="T25" s="197">
        <v>1864.5</v>
      </c>
      <c r="U25" s="268">
        <v>3271.8</v>
      </c>
      <c r="V25" s="268">
        <v>4147.5</v>
      </c>
      <c r="W25" s="268">
        <v>3827.3215453802122</v>
      </c>
      <c r="X25" s="196">
        <v>4430.1000000000004</v>
      </c>
      <c r="Z25" s="199"/>
      <c r="AA25" s="199"/>
      <c r="AB25" s="199"/>
      <c r="AC25" s="199"/>
      <c r="AD25" s="199"/>
      <c r="AE25" s="199"/>
    </row>
    <row r="26" spans="2:31" ht="13.5" x14ac:dyDescent="0.15">
      <c r="B26" s="219"/>
      <c r="C26" s="567" t="s">
        <v>85</v>
      </c>
      <c r="D26" s="568"/>
      <c r="E26" s="729" t="s">
        <v>102</v>
      </c>
      <c r="F26" s="730"/>
      <c r="G26" s="730"/>
      <c r="H26" s="731"/>
      <c r="I26" s="729" t="s">
        <v>103</v>
      </c>
      <c r="J26" s="730"/>
      <c r="K26" s="730"/>
      <c r="L26" s="731"/>
      <c r="M26" s="729" t="s">
        <v>104</v>
      </c>
      <c r="N26" s="730"/>
      <c r="O26" s="730"/>
      <c r="P26" s="731"/>
      <c r="Q26" s="735" t="s">
        <v>110</v>
      </c>
      <c r="R26" s="736"/>
      <c r="S26" s="736"/>
      <c r="T26" s="737"/>
      <c r="U26" s="735" t="s">
        <v>111</v>
      </c>
      <c r="V26" s="736"/>
      <c r="W26" s="736"/>
      <c r="X26" s="737"/>
      <c r="Z26" s="177"/>
      <c r="AA26" s="177"/>
      <c r="AB26" s="177"/>
      <c r="AC26" s="177"/>
      <c r="AD26" s="177"/>
      <c r="AE26" s="156"/>
    </row>
    <row r="27" spans="2:31" ht="13.5" x14ac:dyDescent="0.15">
      <c r="B27" s="205" t="s">
        <v>91</v>
      </c>
      <c r="C27" s="206"/>
      <c r="D27" s="207"/>
      <c r="E27" s="190" t="s">
        <v>92</v>
      </c>
      <c r="F27" s="170" t="s">
        <v>93</v>
      </c>
      <c r="G27" s="248" t="s">
        <v>94</v>
      </c>
      <c r="H27" s="170" t="s">
        <v>95</v>
      </c>
      <c r="I27" s="190" t="s">
        <v>92</v>
      </c>
      <c r="J27" s="170" t="s">
        <v>93</v>
      </c>
      <c r="K27" s="248" t="s">
        <v>94</v>
      </c>
      <c r="L27" s="170" t="s">
        <v>95</v>
      </c>
      <c r="M27" s="190" t="s">
        <v>92</v>
      </c>
      <c r="N27" s="170" t="s">
        <v>93</v>
      </c>
      <c r="O27" s="248" t="s">
        <v>94</v>
      </c>
      <c r="P27" s="170" t="s">
        <v>95</v>
      </c>
      <c r="Q27" s="190" t="s">
        <v>92</v>
      </c>
      <c r="R27" s="170" t="s">
        <v>93</v>
      </c>
      <c r="S27" s="248" t="s">
        <v>94</v>
      </c>
      <c r="T27" s="170" t="s">
        <v>95</v>
      </c>
      <c r="U27" s="190" t="s">
        <v>92</v>
      </c>
      <c r="V27" s="170" t="s">
        <v>93</v>
      </c>
      <c r="W27" s="248" t="s">
        <v>94</v>
      </c>
      <c r="X27" s="170" t="s">
        <v>95</v>
      </c>
      <c r="Z27" s="177"/>
      <c r="AA27" s="177"/>
      <c r="AB27" s="177"/>
      <c r="AC27" s="177"/>
      <c r="AD27" s="177"/>
      <c r="AE27" s="156"/>
    </row>
    <row r="28" spans="2:31" ht="13.5" x14ac:dyDescent="0.15">
      <c r="B28" s="214"/>
      <c r="C28" s="201"/>
      <c r="D28" s="201"/>
      <c r="E28" s="174"/>
      <c r="F28" s="175"/>
      <c r="G28" s="176" t="s">
        <v>96</v>
      </c>
      <c r="H28" s="175"/>
      <c r="I28" s="174"/>
      <c r="J28" s="175"/>
      <c r="K28" s="176" t="s">
        <v>96</v>
      </c>
      <c r="L28" s="175"/>
      <c r="M28" s="174"/>
      <c r="N28" s="175"/>
      <c r="O28" s="176" t="s">
        <v>96</v>
      </c>
      <c r="P28" s="175"/>
      <c r="Q28" s="174"/>
      <c r="R28" s="175"/>
      <c r="S28" s="176" t="s">
        <v>96</v>
      </c>
      <c r="T28" s="175"/>
      <c r="U28" s="174"/>
      <c r="V28" s="175"/>
      <c r="W28" s="176" t="s">
        <v>96</v>
      </c>
      <c r="X28" s="175"/>
      <c r="Z28" s="177"/>
      <c r="AA28" s="177"/>
      <c r="AB28" s="177"/>
      <c r="AC28" s="177"/>
      <c r="AD28" s="177"/>
      <c r="AE28" s="156"/>
    </row>
    <row r="29" spans="2:31" ht="13.5" x14ac:dyDescent="0.15">
      <c r="B29" s="202" t="s">
        <v>0</v>
      </c>
      <c r="C29" s="210">
        <v>20</v>
      </c>
      <c r="D29" s="262" t="s">
        <v>1</v>
      </c>
      <c r="E29" s="219">
        <v>945</v>
      </c>
      <c r="F29" s="220">
        <v>1680</v>
      </c>
      <c r="G29" s="199">
        <v>1219</v>
      </c>
      <c r="H29" s="220">
        <v>296489</v>
      </c>
      <c r="I29" s="219">
        <v>1470</v>
      </c>
      <c r="J29" s="220">
        <v>1943</v>
      </c>
      <c r="K29" s="199">
        <v>1718</v>
      </c>
      <c r="L29" s="220">
        <v>24509</v>
      </c>
      <c r="M29" s="219">
        <v>1575</v>
      </c>
      <c r="N29" s="220">
        <v>1995</v>
      </c>
      <c r="O29" s="199">
        <v>1770</v>
      </c>
      <c r="P29" s="220">
        <v>16421</v>
      </c>
      <c r="Q29" s="219">
        <v>1523</v>
      </c>
      <c r="R29" s="220">
        <v>2024</v>
      </c>
      <c r="S29" s="199">
        <v>1787</v>
      </c>
      <c r="T29" s="220">
        <v>31090</v>
      </c>
      <c r="U29" s="219">
        <v>1260</v>
      </c>
      <c r="V29" s="220">
        <v>1890</v>
      </c>
      <c r="W29" s="199">
        <v>1604</v>
      </c>
      <c r="X29" s="220">
        <v>24355</v>
      </c>
      <c r="Z29" s="177"/>
      <c r="AA29" s="177"/>
      <c r="AB29" s="177"/>
      <c r="AC29" s="177"/>
      <c r="AD29" s="177"/>
      <c r="AE29" s="156"/>
    </row>
    <row r="30" spans="2:31" ht="13.5" x14ac:dyDescent="0.15">
      <c r="B30" s="219"/>
      <c r="C30" s="210">
        <v>21</v>
      </c>
      <c r="D30" s="199"/>
      <c r="E30" s="219">
        <v>840</v>
      </c>
      <c r="F30" s="220">
        <v>1658</v>
      </c>
      <c r="G30" s="199">
        <v>1170</v>
      </c>
      <c r="H30" s="220">
        <v>310685</v>
      </c>
      <c r="I30" s="219">
        <v>1418</v>
      </c>
      <c r="J30" s="220">
        <v>1890</v>
      </c>
      <c r="K30" s="199">
        <v>1624</v>
      </c>
      <c r="L30" s="220">
        <v>23457</v>
      </c>
      <c r="M30" s="219">
        <v>1470</v>
      </c>
      <c r="N30" s="220">
        <v>1890</v>
      </c>
      <c r="O30" s="199">
        <v>1704</v>
      </c>
      <c r="P30" s="220">
        <v>16220</v>
      </c>
      <c r="Q30" s="219">
        <v>1470</v>
      </c>
      <c r="R30" s="220">
        <v>1995</v>
      </c>
      <c r="S30" s="199">
        <v>1722</v>
      </c>
      <c r="T30" s="220">
        <v>22689</v>
      </c>
      <c r="U30" s="219">
        <v>1103</v>
      </c>
      <c r="V30" s="220">
        <v>1733</v>
      </c>
      <c r="W30" s="199">
        <v>1514</v>
      </c>
      <c r="X30" s="220">
        <v>26316</v>
      </c>
      <c r="Z30" s="177"/>
      <c r="AA30" s="177"/>
      <c r="AB30" s="177"/>
      <c r="AC30" s="177"/>
      <c r="AD30" s="177"/>
      <c r="AE30" s="156"/>
    </row>
    <row r="31" spans="2:31" x14ac:dyDescent="0.15">
      <c r="B31" s="219"/>
      <c r="C31" s="210">
        <v>22</v>
      </c>
      <c r="D31" s="221"/>
      <c r="E31" s="220">
        <v>894</v>
      </c>
      <c r="F31" s="220">
        <v>1619</v>
      </c>
      <c r="G31" s="220">
        <v>1097</v>
      </c>
      <c r="H31" s="220">
        <v>229364</v>
      </c>
      <c r="I31" s="220">
        <v>1418</v>
      </c>
      <c r="J31" s="220">
        <v>1890</v>
      </c>
      <c r="K31" s="220">
        <v>1633</v>
      </c>
      <c r="L31" s="220">
        <v>20162</v>
      </c>
      <c r="M31" s="220">
        <v>1418</v>
      </c>
      <c r="N31" s="220">
        <v>1890</v>
      </c>
      <c r="O31" s="220">
        <v>1634</v>
      </c>
      <c r="P31" s="220">
        <v>14907</v>
      </c>
      <c r="Q31" s="220">
        <v>1418</v>
      </c>
      <c r="R31" s="220">
        <v>1995</v>
      </c>
      <c r="S31" s="220">
        <v>1668</v>
      </c>
      <c r="T31" s="220">
        <v>24672</v>
      </c>
      <c r="U31" s="220">
        <v>1260</v>
      </c>
      <c r="V31" s="220">
        <v>1785</v>
      </c>
      <c r="W31" s="220">
        <v>1524</v>
      </c>
      <c r="X31" s="221">
        <v>25546</v>
      </c>
      <c r="Z31" s="156"/>
      <c r="AA31" s="156"/>
      <c r="AB31" s="156"/>
      <c r="AC31" s="156"/>
      <c r="AD31" s="156"/>
      <c r="AE31" s="156"/>
    </row>
    <row r="32" spans="2:31" ht="13.5" x14ac:dyDescent="0.15">
      <c r="B32" s="214"/>
      <c r="C32" s="217">
        <v>23</v>
      </c>
      <c r="D32" s="196"/>
      <c r="E32" s="305">
        <v>1050</v>
      </c>
      <c r="F32" s="305">
        <v>1575</v>
      </c>
      <c r="G32" s="305">
        <v>1313.652003548721</v>
      </c>
      <c r="H32" s="305">
        <v>202315.3</v>
      </c>
      <c r="I32" s="305">
        <v>1517.25</v>
      </c>
      <c r="J32" s="305">
        <v>1995</v>
      </c>
      <c r="K32" s="305">
        <v>1672.103203729419</v>
      </c>
      <c r="L32" s="305">
        <v>14756.300000000001</v>
      </c>
      <c r="M32" s="305">
        <v>1522.5</v>
      </c>
      <c r="N32" s="305">
        <v>2100</v>
      </c>
      <c r="O32" s="305">
        <v>1688.4589983543829</v>
      </c>
      <c r="P32" s="305">
        <v>8790.5</v>
      </c>
      <c r="Q32" s="305">
        <v>1522.5</v>
      </c>
      <c r="R32" s="305">
        <v>2047.5</v>
      </c>
      <c r="S32" s="305">
        <v>1760.9844286371522</v>
      </c>
      <c r="T32" s="305">
        <v>13945.499999999998</v>
      </c>
      <c r="U32" s="305">
        <v>1470</v>
      </c>
      <c r="V32" s="305">
        <v>1785</v>
      </c>
      <c r="W32" s="305">
        <v>1634.5920612147302</v>
      </c>
      <c r="X32" s="327">
        <v>12012.799999999997</v>
      </c>
      <c r="Z32" s="177"/>
      <c r="AA32" s="177"/>
      <c r="AB32" s="177"/>
      <c r="AC32" s="177"/>
      <c r="AD32" s="177"/>
      <c r="AE32" s="156"/>
    </row>
    <row r="33" spans="2:31" x14ac:dyDescent="0.15">
      <c r="B33" s="179" t="s">
        <v>386</v>
      </c>
      <c r="C33" s="171">
        <v>4</v>
      </c>
      <c r="D33" s="184" t="s">
        <v>395</v>
      </c>
      <c r="E33" s="220">
        <v>1207.5</v>
      </c>
      <c r="F33" s="220">
        <v>1575</v>
      </c>
      <c r="G33" s="220">
        <v>1358.8563906175202</v>
      </c>
      <c r="H33" s="220">
        <v>17509.599999999999</v>
      </c>
      <c r="I33" s="220">
        <v>1575</v>
      </c>
      <c r="J33" s="220">
        <v>1890</v>
      </c>
      <c r="K33" s="220">
        <v>1690.4239130434785</v>
      </c>
      <c r="L33" s="220">
        <v>1194.2</v>
      </c>
      <c r="M33" s="220">
        <v>1575</v>
      </c>
      <c r="N33" s="220">
        <v>1890</v>
      </c>
      <c r="O33" s="220">
        <v>1695.0463114145762</v>
      </c>
      <c r="P33" s="220">
        <v>916.7</v>
      </c>
      <c r="Q33" s="220">
        <v>1606.5</v>
      </c>
      <c r="R33" s="220">
        <v>1943.5500000000002</v>
      </c>
      <c r="S33" s="220">
        <v>1779.2383979656704</v>
      </c>
      <c r="T33" s="220">
        <v>1618.6</v>
      </c>
      <c r="U33" s="220">
        <v>1528.8</v>
      </c>
      <c r="V33" s="220">
        <v>1785</v>
      </c>
      <c r="W33" s="220">
        <v>1636.9599888080584</v>
      </c>
      <c r="X33" s="221">
        <v>2092.6999999999998</v>
      </c>
      <c r="Z33" s="156"/>
      <c r="AA33" s="156"/>
      <c r="AB33" s="156"/>
      <c r="AC33" s="156"/>
      <c r="AD33" s="156"/>
      <c r="AE33" s="156"/>
    </row>
    <row r="34" spans="2:31" x14ac:dyDescent="0.15">
      <c r="B34" s="179"/>
      <c r="C34" s="171">
        <v>5</v>
      </c>
      <c r="D34" s="184"/>
      <c r="E34" s="220">
        <v>1260</v>
      </c>
      <c r="F34" s="220">
        <v>1575</v>
      </c>
      <c r="G34" s="220">
        <v>1381.3497784937581</v>
      </c>
      <c r="H34" s="220">
        <v>14728</v>
      </c>
      <c r="I34" s="220">
        <v>1575</v>
      </c>
      <c r="J34" s="220">
        <v>1837.5</v>
      </c>
      <c r="K34" s="220">
        <v>1690.9326159512029</v>
      </c>
      <c r="L34" s="220">
        <v>1641.6</v>
      </c>
      <c r="M34" s="220">
        <v>1601.25</v>
      </c>
      <c r="N34" s="220">
        <v>1890</v>
      </c>
      <c r="O34" s="220">
        <v>1696.1688220629478</v>
      </c>
      <c r="P34" s="220">
        <v>828.6</v>
      </c>
      <c r="Q34" s="220">
        <v>1596</v>
      </c>
      <c r="R34" s="220">
        <v>1890</v>
      </c>
      <c r="S34" s="220">
        <v>1775.4604561843551</v>
      </c>
      <c r="T34" s="220">
        <v>1902.3</v>
      </c>
      <c r="U34" s="220">
        <v>1470</v>
      </c>
      <c r="V34" s="220">
        <v>1732.5</v>
      </c>
      <c r="W34" s="220">
        <v>1618.1523668639059</v>
      </c>
      <c r="X34" s="221">
        <v>879.3</v>
      </c>
    </row>
    <row r="35" spans="2:31" x14ac:dyDescent="0.15">
      <c r="B35" s="179"/>
      <c r="C35" s="171">
        <v>6</v>
      </c>
      <c r="D35" s="184"/>
      <c r="E35" s="220">
        <v>1260</v>
      </c>
      <c r="F35" s="220">
        <v>1575</v>
      </c>
      <c r="G35" s="220">
        <v>1370.0039899202013</v>
      </c>
      <c r="H35" s="221">
        <v>17260.8</v>
      </c>
      <c r="I35" s="220">
        <v>1575</v>
      </c>
      <c r="J35" s="220">
        <v>1837.5</v>
      </c>
      <c r="K35" s="220">
        <v>1678.5807723687792</v>
      </c>
      <c r="L35" s="220">
        <v>1450.1</v>
      </c>
      <c r="M35" s="220">
        <v>1575</v>
      </c>
      <c r="N35" s="220">
        <v>1837.5</v>
      </c>
      <c r="O35" s="220">
        <v>1659.2163402692777</v>
      </c>
      <c r="P35" s="220">
        <v>693.6</v>
      </c>
      <c r="Q35" s="220">
        <v>1575</v>
      </c>
      <c r="R35" s="220">
        <v>1890</v>
      </c>
      <c r="S35" s="220">
        <v>1747.5590975968619</v>
      </c>
      <c r="T35" s="220">
        <v>961.5</v>
      </c>
      <c r="U35" s="220">
        <v>1522.5</v>
      </c>
      <c r="V35" s="220">
        <v>1767.15</v>
      </c>
      <c r="W35" s="220">
        <v>1652.8443777179539</v>
      </c>
      <c r="X35" s="221">
        <v>810.8</v>
      </c>
    </row>
    <row r="36" spans="2:31" x14ac:dyDescent="0.15">
      <c r="B36" s="179"/>
      <c r="C36" s="171">
        <v>7</v>
      </c>
      <c r="D36" s="184"/>
      <c r="E36" s="220">
        <v>1260</v>
      </c>
      <c r="F36" s="220">
        <v>1575</v>
      </c>
      <c r="G36" s="220">
        <v>1407.8557441253263</v>
      </c>
      <c r="H36" s="220">
        <v>12969.7</v>
      </c>
      <c r="I36" s="220">
        <v>1575</v>
      </c>
      <c r="J36" s="220">
        <v>1890</v>
      </c>
      <c r="K36" s="220">
        <v>1667.0487393066187</v>
      </c>
      <c r="L36" s="220">
        <v>536</v>
      </c>
      <c r="M36" s="220">
        <v>1575</v>
      </c>
      <c r="N36" s="220">
        <v>1890</v>
      </c>
      <c r="O36" s="220">
        <v>1693.2186046511629</v>
      </c>
      <c r="P36" s="220">
        <v>475.9</v>
      </c>
      <c r="Q36" s="220">
        <v>1627.5</v>
      </c>
      <c r="R36" s="220">
        <v>1890</v>
      </c>
      <c r="S36" s="220">
        <v>1749.933</v>
      </c>
      <c r="T36" s="220">
        <v>615.29999999999995</v>
      </c>
      <c r="U36" s="220">
        <v>1470</v>
      </c>
      <c r="V36" s="220">
        <v>1701</v>
      </c>
      <c r="W36" s="220">
        <v>1627.6359223300967</v>
      </c>
      <c r="X36" s="221">
        <v>332.6</v>
      </c>
    </row>
    <row r="37" spans="2:31" x14ac:dyDescent="0.15">
      <c r="B37" s="179"/>
      <c r="C37" s="171">
        <v>8</v>
      </c>
      <c r="D37" s="184"/>
      <c r="E37" s="220">
        <v>1260</v>
      </c>
      <c r="F37" s="220">
        <v>1575</v>
      </c>
      <c r="G37" s="220">
        <v>1384.3976119708925</v>
      </c>
      <c r="H37" s="220">
        <v>10185.200000000001</v>
      </c>
      <c r="I37" s="220">
        <v>1575</v>
      </c>
      <c r="J37" s="220">
        <v>1732.5</v>
      </c>
      <c r="K37" s="220">
        <v>1652.9348578016914</v>
      </c>
      <c r="L37" s="220">
        <v>562.20000000000005</v>
      </c>
      <c r="M37" s="220">
        <v>1575</v>
      </c>
      <c r="N37" s="220">
        <v>1785</v>
      </c>
      <c r="O37" s="220">
        <v>1692.0875791792892</v>
      </c>
      <c r="P37" s="220">
        <v>582.20000000000005</v>
      </c>
      <c r="Q37" s="220">
        <v>1627.5</v>
      </c>
      <c r="R37" s="220">
        <v>1890</v>
      </c>
      <c r="S37" s="220">
        <v>1746.6155421686747</v>
      </c>
      <c r="T37" s="220">
        <v>596.20000000000005</v>
      </c>
      <c r="U37" s="220">
        <v>1470</v>
      </c>
      <c r="V37" s="220">
        <v>1732.5</v>
      </c>
      <c r="W37" s="220">
        <v>1618.7401960784312</v>
      </c>
      <c r="X37" s="221">
        <v>636</v>
      </c>
    </row>
    <row r="38" spans="2:31" x14ac:dyDescent="0.15">
      <c r="B38" s="179"/>
      <c r="C38" s="171">
        <v>9</v>
      </c>
      <c r="D38" s="184"/>
      <c r="E38" s="220">
        <v>1260</v>
      </c>
      <c r="F38" s="220">
        <v>1501.5</v>
      </c>
      <c r="G38" s="220">
        <v>1334.13787793953</v>
      </c>
      <c r="H38" s="220">
        <v>9042.2000000000007</v>
      </c>
      <c r="I38" s="220">
        <v>1575</v>
      </c>
      <c r="J38" s="220">
        <v>1732.5</v>
      </c>
      <c r="K38" s="220">
        <v>1620.542410714286</v>
      </c>
      <c r="L38" s="220">
        <v>1037.5</v>
      </c>
      <c r="M38" s="220">
        <v>1575</v>
      </c>
      <c r="N38" s="220">
        <v>1921.5</v>
      </c>
      <c r="O38" s="220">
        <v>1682.5736478711165</v>
      </c>
      <c r="P38" s="220">
        <v>470.5</v>
      </c>
      <c r="Q38" s="220">
        <v>1575</v>
      </c>
      <c r="R38" s="220">
        <v>1890</v>
      </c>
      <c r="S38" s="220">
        <v>1731.6159793814431</v>
      </c>
      <c r="T38" s="220">
        <v>678.5</v>
      </c>
      <c r="U38" s="220">
        <v>1470</v>
      </c>
      <c r="V38" s="220">
        <v>1732.5</v>
      </c>
      <c r="W38" s="220">
        <v>1609.4716981132076</v>
      </c>
      <c r="X38" s="221">
        <v>738.5</v>
      </c>
    </row>
    <row r="39" spans="2:31" x14ac:dyDescent="0.15">
      <c r="B39" s="179"/>
      <c r="C39" s="171">
        <v>10</v>
      </c>
      <c r="D39" s="184"/>
      <c r="E39" s="220">
        <v>1260</v>
      </c>
      <c r="F39" s="220">
        <v>1470</v>
      </c>
      <c r="G39" s="220">
        <v>1371.9866920152092</v>
      </c>
      <c r="H39" s="220">
        <v>16921.5</v>
      </c>
      <c r="I39" s="220">
        <v>1680</v>
      </c>
      <c r="J39" s="220">
        <v>1995</v>
      </c>
      <c r="K39" s="220">
        <v>1732.8686296715744</v>
      </c>
      <c r="L39" s="220">
        <v>1619.6</v>
      </c>
      <c r="M39" s="220">
        <v>1680</v>
      </c>
      <c r="N39" s="220">
        <v>2100</v>
      </c>
      <c r="O39" s="220">
        <v>1715.3460207612461</v>
      </c>
      <c r="P39" s="220">
        <v>493.3</v>
      </c>
      <c r="Q39" s="220">
        <v>1680</v>
      </c>
      <c r="R39" s="220">
        <v>2047.5</v>
      </c>
      <c r="S39" s="220">
        <v>1815.2182781882434</v>
      </c>
      <c r="T39" s="220">
        <v>562.20000000000005</v>
      </c>
      <c r="U39" s="220">
        <v>1522.5</v>
      </c>
      <c r="V39" s="220">
        <v>1732.5</v>
      </c>
      <c r="W39" s="220">
        <v>1626.4070284697511</v>
      </c>
      <c r="X39" s="221">
        <v>934.5</v>
      </c>
    </row>
    <row r="40" spans="2:31" x14ac:dyDescent="0.15">
      <c r="B40" s="179"/>
      <c r="C40" s="171">
        <v>11</v>
      </c>
      <c r="D40" s="184"/>
      <c r="E40" s="220">
        <v>1207.5</v>
      </c>
      <c r="F40" s="220">
        <v>1470</v>
      </c>
      <c r="G40" s="220">
        <v>1318.4165477888728</v>
      </c>
      <c r="H40" s="220">
        <v>24616.6</v>
      </c>
      <c r="I40" s="220">
        <v>1575</v>
      </c>
      <c r="J40" s="220">
        <v>1890</v>
      </c>
      <c r="K40" s="220">
        <v>1708.8965517241379</v>
      </c>
      <c r="L40" s="220">
        <v>807.1</v>
      </c>
      <c r="M40" s="220">
        <v>1575</v>
      </c>
      <c r="N40" s="220">
        <v>1890</v>
      </c>
      <c r="O40" s="220">
        <v>1691.6380927566436</v>
      </c>
      <c r="P40" s="220">
        <v>1015.3</v>
      </c>
      <c r="Q40" s="220">
        <v>1680</v>
      </c>
      <c r="R40" s="220">
        <v>1890</v>
      </c>
      <c r="S40" s="220">
        <v>1764.4486442070668</v>
      </c>
      <c r="T40" s="220">
        <v>905.1</v>
      </c>
      <c r="U40" s="220">
        <v>1575</v>
      </c>
      <c r="V40" s="220">
        <v>1732.5</v>
      </c>
      <c r="W40" s="220">
        <v>1637.5048543689322</v>
      </c>
      <c r="X40" s="221">
        <v>762.1</v>
      </c>
    </row>
    <row r="41" spans="2:31" x14ac:dyDescent="0.15">
      <c r="B41" s="179"/>
      <c r="C41" s="171">
        <v>12</v>
      </c>
      <c r="D41" s="184"/>
      <c r="E41" s="220">
        <v>1050</v>
      </c>
      <c r="F41" s="220">
        <v>1470</v>
      </c>
      <c r="G41" s="220">
        <v>1300.7935076645626</v>
      </c>
      <c r="H41" s="220">
        <v>24096.2</v>
      </c>
      <c r="I41" s="220">
        <v>1627.5</v>
      </c>
      <c r="J41" s="220">
        <v>1764</v>
      </c>
      <c r="K41" s="220">
        <v>1702.5732237796039</v>
      </c>
      <c r="L41" s="220">
        <v>1421</v>
      </c>
      <c r="M41" s="220">
        <v>1627.5</v>
      </c>
      <c r="N41" s="220">
        <v>1764</v>
      </c>
      <c r="O41" s="220">
        <v>1692.6764132553606</v>
      </c>
      <c r="P41" s="220">
        <v>874.1</v>
      </c>
      <c r="Q41" s="220">
        <v>1732.5</v>
      </c>
      <c r="R41" s="220">
        <v>1837.5</v>
      </c>
      <c r="S41" s="220">
        <v>1770.0146962769434</v>
      </c>
      <c r="T41" s="220">
        <v>763.6</v>
      </c>
      <c r="U41" s="220">
        <v>1575</v>
      </c>
      <c r="V41" s="220">
        <v>1732.5</v>
      </c>
      <c r="W41" s="220">
        <v>1691.6666666666665</v>
      </c>
      <c r="X41" s="221">
        <v>1869.6</v>
      </c>
    </row>
    <row r="42" spans="2:31" x14ac:dyDescent="0.15">
      <c r="B42" s="179" t="s">
        <v>388</v>
      </c>
      <c r="C42" s="171">
        <v>1</v>
      </c>
      <c r="D42" s="184" t="s">
        <v>395</v>
      </c>
      <c r="E42" s="220">
        <v>892.5</v>
      </c>
      <c r="F42" s="220">
        <v>1470</v>
      </c>
      <c r="G42" s="220">
        <v>972.00051287311476</v>
      </c>
      <c r="H42" s="220">
        <v>10479.799999999999</v>
      </c>
      <c r="I42" s="220">
        <v>1260</v>
      </c>
      <c r="J42" s="220">
        <v>1785</v>
      </c>
      <c r="K42" s="220">
        <v>1545.950118363206</v>
      </c>
      <c r="L42" s="220">
        <v>1011.5</v>
      </c>
      <c r="M42" s="220">
        <v>1575</v>
      </c>
      <c r="N42" s="220">
        <v>1785</v>
      </c>
      <c r="O42" s="220">
        <v>1656.4954798331019</v>
      </c>
      <c r="P42" s="220">
        <v>559.79999999999995</v>
      </c>
      <c r="Q42" s="220">
        <v>1575</v>
      </c>
      <c r="R42" s="220">
        <v>1837.5</v>
      </c>
      <c r="S42" s="220">
        <v>1681.2523961661345</v>
      </c>
      <c r="T42" s="220">
        <v>489.2</v>
      </c>
      <c r="U42" s="220">
        <v>1365</v>
      </c>
      <c r="V42" s="220">
        <v>1785</v>
      </c>
      <c r="W42" s="220">
        <v>1585.3744250229995</v>
      </c>
      <c r="X42" s="221">
        <v>785</v>
      </c>
    </row>
    <row r="43" spans="2:31" x14ac:dyDescent="0.15">
      <c r="B43" s="179"/>
      <c r="C43" s="171">
        <v>2</v>
      </c>
      <c r="D43" s="184"/>
      <c r="E43" s="220">
        <v>682.5</v>
      </c>
      <c r="F43" s="220">
        <v>1312.5</v>
      </c>
      <c r="G43" s="220">
        <v>815.38743687282874</v>
      </c>
      <c r="H43" s="220">
        <v>22264.2</v>
      </c>
      <c r="I43" s="220">
        <v>1365</v>
      </c>
      <c r="J43" s="220">
        <v>1785</v>
      </c>
      <c r="K43" s="220">
        <v>1529.5566641566265</v>
      </c>
      <c r="L43" s="220">
        <v>1191.9000000000001</v>
      </c>
      <c r="M43" s="220">
        <v>1365</v>
      </c>
      <c r="N43" s="220">
        <v>1785</v>
      </c>
      <c r="O43" s="220">
        <v>1496.1829954954953</v>
      </c>
      <c r="P43" s="220">
        <v>1019.1</v>
      </c>
      <c r="Q43" s="220">
        <v>1365</v>
      </c>
      <c r="R43" s="220">
        <v>1785</v>
      </c>
      <c r="S43" s="220">
        <v>1612.0939774983453</v>
      </c>
      <c r="T43" s="220">
        <v>457.5</v>
      </c>
      <c r="U43" s="220">
        <v>1260</v>
      </c>
      <c r="V43" s="220">
        <v>1627.5</v>
      </c>
      <c r="W43" s="220">
        <v>1510.143581081081</v>
      </c>
      <c r="X43" s="221">
        <v>1253.8</v>
      </c>
    </row>
    <row r="44" spans="2:31" x14ac:dyDescent="0.15">
      <c r="B44" s="179"/>
      <c r="C44" s="171">
        <v>3</v>
      </c>
      <c r="D44" s="184"/>
      <c r="E44" s="220">
        <v>840</v>
      </c>
      <c r="F44" s="220">
        <v>1382.8500000000001</v>
      </c>
      <c r="G44" s="220">
        <v>914.29689627007895</v>
      </c>
      <c r="H44" s="220">
        <v>11633.8</v>
      </c>
      <c r="I44" s="220">
        <v>1365</v>
      </c>
      <c r="J44" s="220">
        <v>1785</v>
      </c>
      <c r="K44" s="220">
        <v>1576.3305473173361</v>
      </c>
      <c r="L44" s="220">
        <v>602.6</v>
      </c>
      <c r="M44" s="220">
        <v>1365</v>
      </c>
      <c r="N44" s="220">
        <v>1785</v>
      </c>
      <c r="O44" s="220">
        <v>1567.5612144955928</v>
      </c>
      <c r="P44" s="220">
        <v>535.70000000000005</v>
      </c>
      <c r="Q44" s="220">
        <v>1365</v>
      </c>
      <c r="R44" s="220">
        <v>1785</v>
      </c>
      <c r="S44" s="220">
        <v>1580.1517571884983</v>
      </c>
      <c r="T44" s="220">
        <v>436.7</v>
      </c>
      <c r="U44" s="220">
        <v>1260</v>
      </c>
      <c r="V44" s="220">
        <v>1732.5</v>
      </c>
      <c r="W44" s="220">
        <v>1502.6800563014297</v>
      </c>
      <c r="X44" s="221">
        <v>1583.5</v>
      </c>
    </row>
    <row r="45" spans="2:31" x14ac:dyDescent="0.15">
      <c r="B45" s="172"/>
      <c r="C45" s="176">
        <v>4</v>
      </c>
      <c r="D45" s="185"/>
      <c r="E45" s="197">
        <v>892.5</v>
      </c>
      <c r="F45" s="197">
        <v>1365</v>
      </c>
      <c r="G45" s="197">
        <v>1014.1253312039496</v>
      </c>
      <c r="H45" s="197">
        <v>38336.800000000003</v>
      </c>
      <c r="I45" s="197">
        <v>1365</v>
      </c>
      <c r="J45" s="197">
        <v>1785</v>
      </c>
      <c r="K45" s="197">
        <v>1534.4519339515948</v>
      </c>
      <c r="L45" s="197">
        <v>2672.2</v>
      </c>
      <c r="M45" s="197">
        <v>1365</v>
      </c>
      <c r="N45" s="197">
        <v>1785</v>
      </c>
      <c r="O45" s="197">
        <v>1593.5625633745688</v>
      </c>
      <c r="P45" s="197">
        <v>2314.1999999999998</v>
      </c>
      <c r="Q45" s="197">
        <v>1365</v>
      </c>
      <c r="R45" s="197">
        <v>1785</v>
      </c>
      <c r="S45" s="197">
        <v>1558.406449146062</v>
      </c>
      <c r="T45" s="197">
        <v>2581.4</v>
      </c>
      <c r="U45" s="197">
        <v>1312.5</v>
      </c>
      <c r="V45" s="197">
        <v>1680</v>
      </c>
      <c r="W45" s="197">
        <v>1477.9360297152289</v>
      </c>
      <c r="X45" s="196">
        <v>3691</v>
      </c>
    </row>
    <row r="46" spans="2:31" ht="8.25" customHeight="1" x14ac:dyDescent="0.15"/>
    <row r="47" spans="2:31" x14ac:dyDescent="0.15">
      <c r="B47" s="158" t="s">
        <v>390</v>
      </c>
      <c r="C47" s="157" t="s">
        <v>397</v>
      </c>
    </row>
    <row r="48" spans="2:31" x14ac:dyDescent="0.15">
      <c r="B48" s="195">
        <v>2</v>
      </c>
      <c r="C48" s="157" t="s">
        <v>392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6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2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31" x14ac:dyDescent="0.15">
      <c r="B3" s="157" t="s">
        <v>398</v>
      </c>
      <c r="Z3" s="156"/>
      <c r="AA3" s="156"/>
      <c r="AB3" s="156"/>
      <c r="AC3" s="156"/>
      <c r="AD3" s="156"/>
      <c r="AE3" s="156"/>
    </row>
    <row r="4" spans="2:31" ht="11.25" customHeight="1" x14ac:dyDescent="0.15">
      <c r="X4" s="158" t="s">
        <v>221</v>
      </c>
      <c r="Z4" s="156"/>
      <c r="AA4" s="156"/>
      <c r="AB4" s="156"/>
      <c r="AC4" s="156"/>
      <c r="AD4" s="156"/>
      <c r="AE4" s="156"/>
    </row>
    <row r="5" spans="2:31" ht="6" customHeight="1" x14ac:dyDescent="0.15">
      <c r="B5" s="173"/>
      <c r="C5" s="173"/>
      <c r="D5" s="173"/>
      <c r="E5" s="173"/>
      <c r="F5" s="173"/>
      <c r="G5" s="173"/>
      <c r="H5" s="173"/>
      <c r="I5" s="173"/>
      <c r="J5" s="156"/>
      <c r="Q5" s="173"/>
      <c r="R5" s="173"/>
      <c r="S5" s="173"/>
      <c r="T5" s="173"/>
      <c r="U5" s="173"/>
      <c r="V5" s="156"/>
      <c r="Z5" s="156"/>
      <c r="AA5" s="156"/>
      <c r="AB5" s="156"/>
      <c r="AC5" s="156"/>
      <c r="AD5" s="156"/>
      <c r="AE5" s="156"/>
    </row>
    <row r="6" spans="2:31" ht="13.5" customHeight="1" x14ac:dyDescent="0.15">
      <c r="B6" s="202"/>
      <c r="C6" s="514" t="s">
        <v>85</v>
      </c>
      <c r="D6" s="515"/>
      <c r="E6" s="726" t="s">
        <v>112</v>
      </c>
      <c r="F6" s="727"/>
      <c r="G6" s="727"/>
      <c r="H6" s="728"/>
      <c r="I6" s="726" t="s">
        <v>113</v>
      </c>
      <c r="J6" s="727"/>
      <c r="K6" s="727"/>
      <c r="L6" s="728"/>
      <c r="M6" s="726" t="s">
        <v>394</v>
      </c>
      <c r="N6" s="727"/>
      <c r="O6" s="727"/>
      <c r="P6" s="728"/>
      <c r="Q6" s="726" t="s">
        <v>114</v>
      </c>
      <c r="R6" s="727"/>
      <c r="S6" s="727"/>
      <c r="T6" s="728"/>
      <c r="U6" s="726" t="s">
        <v>144</v>
      </c>
      <c r="V6" s="727"/>
      <c r="W6" s="727"/>
      <c r="X6" s="728"/>
      <c r="Z6" s="177"/>
      <c r="AA6" s="177"/>
      <c r="AB6" s="177"/>
      <c r="AC6" s="177"/>
      <c r="AD6" s="177"/>
      <c r="AE6" s="177"/>
    </row>
    <row r="7" spans="2:31" ht="13.5" x14ac:dyDescent="0.15"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92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77"/>
      <c r="AA8" s="177"/>
      <c r="AB8" s="177"/>
      <c r="AC8" s="177"/>
      <c r="AD8" s="177"/>
      <c r="AE8" s="177"/>
    </row>
    <row r="9" spans="2:31" s="198" customFormat="1" ht="14.1" customHeight="1" x14ac:dyDescent="0.15">
      <c r="B9" s="202" t="s">
        <v>0</v>
      </c>
      <c r="C9" s="210">
        <v>20</v>
      </c>
      <c r="D9" s="262" t="s">
        <v>1</v>
      </c>
      <c r="E9" s="219">
        <v>945</v>
      </c>
      <c r="F9" s="220">
        <v>1260</v>
      </c>
      <c r="G9" s="199">
        <v>1025</v>
      </c>
      <c r="H9" s="220">
        <v>47322</v>
      </c>
      <c r="I9" s="219">
        <v>1470</v>
      </c>
      <c r="J9" s="220">
        <v>1993</v>
      </c>
      <c r="K9" s="199">
        <v>1757</v>
      </c>
      <c r="L9" s="220">
        <v>44530</v>
      </c>
      <c r="M9" s="219">
        <v>1817</v>
      </c>
      <c r="N9" s="220">
        <v>2573</v>
      </c>
      <c r="O9" s="199">
        <v>2254</v>
      </c>
      <c r="P9" s="220">
        <v>99830</v>
      </c>
      <c r="Q9" s="208" t="s">
        <v>263</v>
      </c>
      <c r="R9" s="271" t="s">
        <v>263</v>
      </c>
      <c r="S9" s="210" t="s">
        <v>263</v>
      </c>
      <c r="T9" s="220">
        <v>30934</v>
      </c>
      <c r="U9" s="208" t="s">
        <v>263</v>
      </c>
      <c r="V9" s="271" t="s">
        <v>263</v>
      </c>
      <c r="W9" s="210" t="s">
        <v>263</v>
      </c>
      <c r="X9" s="220">
        <v>11807</v>
      </c>
      <c r="Z9" s="177"/>
      <c r="AA9" s="177"/>
      <c r="AB9" s="177"/>
      <c r="AC9" s="177"/>
      <c r="AD9" s="177"/>
      <c r="AE9" s="177"/>
    </row>
    <row r="10" spans="2:31" s="198" customFormat="1" ht="14.1" customHeight="1" x14ac:dyDescent="0.15">
      <c r="B10" s="219"/>
      <c r="C10" s="210">
        <v>21</v>
      </c>
      <c r="D10" s="199"/>
      <c r="E10" s="219">
        <v>893</v>
      </c>
      <c r="F10" s="220">
        <v>1260</v>
      </c>
      <c r="G10" s="199">
        <v>988</v>
      </c>
      <c r="H10" s="220">
        <v>59304</v>
      </c>
      <c r="I10" s="219">
        <v>1365</v>
      </c>
      <c r="J10" s="220">
        <v>1890</v>
      </c>
      <c r="K10" s="199">
        <v>1655</v>
      </c>
      <c r="L10" s="220">
        <v>55061</v>
      </c>
      <c r="M10" s="219">
        <v>1680</v>
      </c>
      <c r="N10" s="220">
        <v>2468</v>
      </c>
      <c r="O10" s="199">
        <v>2090</v>
      </c>
      <c r="P10" s="220">
        <v>171148</v>
      </c>
      <c r="Q10" s="208" t="s">
        <v>263</v>
      </c>
      <c r="R10" s="271" t="s">
        <v>263</v>
      </c>
      <c r="S10" s="210" t="s">
        <v>263</v>
      </c>
      <c r="T10" s="220">
        <v>29109</v>
      </c>
      <c r="U10" s="208" t="s">
        <v>263</v>
      </c>
      <c r="V10" s="271" t="s">
        <v>263</v>
      </c>
      <c r="W10" s="210" t="s">
        <v>263</v>
      </c>
      <c r="X10" s="220">
        <v>23462</v>
      </c>
      <c r="Z10" s="177"/>
      <c r="AA10" s="177"/>
      <c r="AB10" s="177"/>
      <c r="AC10" s="177"/>
      <c r="AD10" s="177"/>
      <c r="AE10" s="177"/>
    </row>
    <row r="11" spans="2:31" s="198" customFormat="1" ht="14.1" customHeight="1" x14ac:dyDescent="0.15">
      <c r="B11" s="219"/>
      <c r="C11" s="210">
        <v>22</v>
      </c>
      <c r="D11" s="221"/>
      <c r="E11" s="220">
        <v>851</v>
      </c>
      <c r="F11" s="220">
        <v>1155</v>
      </c>
      <c r="G11" s="221">
        <v>973</v>
      </c>
      <c r="H11" s="220">
        <v>44488</v>
      </c>
      <c r="I11" s="220">
        <v>1365</v>
      </c>
      <c r="J11" s="220">
        <v>1680</v>
      </c>
      <c r="K11" s="220">
        <v>1625</v>
      </c>
      <c r="L11" s="220">
        <v>88076</v>
      </c>
      <c r="M11" s="220">
        <v>1628</v>
      </c>
      <c r="N11" s="220">
        <v>2489</v>
      </c>
      <c r="O11" s="220">
        <v>2024</v>
      </c>
      <c r="P11" s="220">
        <v>262864</v>
      </c>
      <c r="Q11" s="271" t="s">
        <v>263</v>
      </c>
      <c r="R11" s="271" t="s">
        <v>263</v>
      </c>
      <c r="S11" s="271" t="s">
        <v>263</v>
      </c>
      <c r="T11" s="220">
        <v>31192</v>
      </c>
      <c r="U11" s="271" t="s">
        <v>263</v>
      </c>
      <c r="V11" s="271" t="s">
        <v>263</v>
      </c>
      <c r="W11" s="271" t="s">
        <v>263</v>
      </c>
      <c r="X11" s="221">
        <v>28626</v>
      </c>
      <c r="Z11" s="486"/>
      <c r="AA11" s="199"/>
      <c r="AB11" s="199"/>
      <c r="AC11" s="199"/>
      <c r="AD11" s="199"/>
      <c r="AE11" s="199"/>
    </row>
    <row r="12" spans="2:31" s="198" customFormat="1" ht="14.1" customHeight="1" x14ac:dyDescent="0.15">
      <c r="B12" s="214"/>
      <c r="C12" s="217">
        <v>23</v>
      </c>
      <c r="D12" s="196"/>
      <c r="E12" s="305">
        <v>801.05</v>
      </c>
      <c r="F12" s="305">
        <v>1101.05</v>
      </c>
      <c r="G12" s="327">
        <v>917.37409472850368</v>
      </c>
      <c r="H12" s="305">
        <v>33747.700000000004</v>
      </c>
      <c r="I12" s="305">
        <v>1451.05</v>
      </c>
      <c r="J12" s="305">
        <v>1833.05</v>
      </c>
      <c r="K12" s="305">
        <v>1596.3266890657069</v>
      </c>
      <c r="L12" s="305">
        <v>69353.5</v>
      </c>
      <c r="M12" s="305">
        <v>1851.05</v>
      </c>
      <c r="N12" s="305">
        <v>2381.0500000000002</v>
      </c>
      <c r="O12" s="305">
        <v>2034.8320123334265</v>
      </c>
      <c r="P12" s="305">
        <v>142385.29999999999</v>
      </c>
      <c r="Q12" s="572" t="s">
        <v>263</v>
      </c>
      <c r="R12" s="572" t="s">
        <v>263</v>
      </c>
      <c r="S12" s="572" t="s">
        <v>263</v>
      </c>
      <c r="T12" s="305">
        <v>12790.100000000002</v>
      </c>
      <c r="U12" s="572" t="s">
        <v>263</v>
      </c>
      <c r="V12" s="572" t="s">
        <v>263</v>
      </c>
      <c r="W12" s="572" t="s">
        <v>263</v>
      </c>
      <c r="X12" s="327">
        <v>20184.3</v>
      </c>
      <c r="Z12" s="177"/>
      <c r="AA12" s="177"/>
      <c r="AB12" s="177"/>
      <c r="AC12" s="177"/>
      <c r="AD12" s="177"/>
      <c r="AE12" s="199"/>
    </row>
    <row r="13" spans="2:31" s="198" customFormat="1" ht="13.5" customHeight="1" x14ac:dyDescent="0.15">
      <c r="B13" s="179" t="s">
        <v>386</v>
      </c>
      <c r="C13" s="171">
        <v>4</v>
      </c>
      <c r="D13" s="184" t="s">
        <v>387</v>
      </c>
      <c r="E13" s="220">
        <v>840</v>
      </c>
      <c r="F13" s="220">
        <v>1155</v>
      </c>
      <c r="G13" s="220">
        <v>923.15738119312437</v>
      </c>
      <c r="H13" s="220">
        <v>2994.7</v>
      </c>
      <c r="I13" s="220">
        <v>1575</v>
      </c>
      <c r="J13" s="220">
        <v>1890</v>
      </c>
      <c r="K13" s="220">
        <v>1668.0035523439399</v>
      </c>
      <c r="L13" s="220">
        <v>4631.3</v>
      </c>
      <c r="M13" s="220">
        <v>1995</v>
      </c>
      <c r="N13" s="220">
        <v>2362.5</v>
      </c>
      <c r="O13" s="220">
        <v>2179.9744809027256</v>
      </c>
      <c r="P13" s="220">
        <v>14577.9</v>
      </c>
      <c r="Q13" s="257">
        <v>0</v>
      </c>
      <c r="R13" s="257">
        <v>0</v>
      </c>
      <c r="S13" s="257">
        <v>0</v>
      </c>
      <c r="T13" s="254">
        <v>1629.4</v>
      </c>
      <c r="U13" s="257">
        <v>0</v>
      </c>
      <c r="V13" s="257">
        <v>0</v>
      </c>
      <c r="W13" s="257">
        <v>0</v>
      </c>
      <c r="X13" s="269">
        <v>2559.1</v>
      </c>
      <c r="Z13" s="177"/>
      <c r="AA13" s="177"/>
      <c r="AB13" s="177"/>
      <c r="AC13" s="177"/>
      <c r="AD13" s="177"/>
      <c r="AE13" s="199"/>
    </row>
    <row r="14" spans="2:31" s="198" customFormat="1" ht="13.5" customHeight="1" x14ac:dyDescent="0.15">
      <c r="B14" s="179"/>
      <c r="C14" s="171">
        <v>5</v>
      </c>
      <c r="D14" s="184"/>
      <c r="E14" s="220">
        <v>945</v>
      </c>
      <c r="F14" s="220">
        <v>1155</v>
      </c>
      <c r="G14" s="221">
        <v>1000.0767023116844</v>
      </c>
      <c r="H14" s="220">
        <v>3838.2</v>
      </c>
      <c r="I14" s="220">
        <v>1575</v>
      </c>
      <c r="J14" s="220">
        <v>1816.5</v>
      </c>
      <c r="K14" s="220">
        <v>1655.6438177550945</v>
      </c>
      <c r="L14" s="220">
        <v>4704.1000000000004</v>
      </c>
      <c r="M14" s="220">
        <v>2026.5</v>
      </c>
      <c r="N14" s="220">
        <v>2362.5</v>
      </c>
      <c r="O14" s="220">
        <v>2131.7180184905919</v>
      </c>
      <c r="P14" s="220">
        <v>14037.8</v>
      </c>
      <c r="Q14" s="257">
        <v>0</v>
      </c>
      <c r="R14" s="257">
        <v>0</v>
      </c>
      <c r="S14" s="257">
        <v>0</v>
      </c>
      <c r="T14" s="254">
        <v>1254.7</v>
      </c>
      <c r="U14" s="257">
        <v>0</v>
      </c>
      <c r="V14" s="257">
        <v>0</v>
      </c>
      <c r="W14" s="257">
        <v>0</v>
      </c>
      <c r="X14" s="269">
        <v>2063.6</v>
      </c>
      <c r="Z14" s="199"/>
      <c r="AA14" s="199"/>
      <c r="AB14" s="199"/>
      <c r="AC14" s="199"/>
      <c r="AD14" s="199"/>
      <c r="AE14" s="199"/>
    </row>
    <row r="15" spans="2:31" s="198" customFormat="1" ht="13.5" customHeight="1" x14ac:dyDescent="0.15">
      <c r="B15" s="179"/>
      <c r="C15" s="171">
        <v>6</v>
      </c>
      <c r="D15" s="184"/>
      <c r="E15" s="220">
        <v>945</v>
      </c>
      <c r="F15" s="220">
        <v>1155</v>
      </c>
      <c r="G15" s="221">
        <v>1007.3309697393388</v>
      </c>
      <c r="H15" s="220">
        <v>3140.7</v>
      </c>
      <c r="I15" s="220">
        <v>1575</v>
      </c>
      <c r="J15" s="220">
        <v>1825.95</v>
      </c>
      <c r="K15" s="220">
        <v>1661.0814977973573</v>
      </c>
      <c r="L15" s="220">
        <v>3808.7</v>
      </c>
      <c r="M15" s="220">
        <v>1942.5</v>
      </c>
      <c r="N15" s="220">
        <v>2278.5</v>
      </c>
      <c r="O15" s="220">
        <v>2057.1563365566844</v>
      </c>
      <c r="P15" s="220">
        <v>14587.6</v>
      </c>
      <c r="Q15" s="257">
        <v>0</v>
      </c>
      <c r="R15" s="257">
        <v>0</v>
      </c>
      <c r="S15" s="257">
        <v>0</v>
      </c>
      <c r="T15" s="254">
        <v>1002</v>
      </c>
      <c r="U15" s="257">
        <v>0</v>
      </c>
      <c r="V15" s="257">
        <v>0</v>
      </c>
      <c r="W15" s="257">
        <v>0</v>
      </c>
      <c r="X15" s="269">
        <v>1690.5</v>
      </c>
      <c r="Z15" s="199"/>
      <c r="AA15" s="199"/>
      <c r="AB15" s="199"/>
      <c r="AC15" s="199"/>
      <c r="AD15" s="199"/>
      <c r="AE15" s="199"/>
    </row>
    <row r="16" spans="2:31" s="198" customFormat="1" ht="13.5" customHeight="1" x14ac:dyDescent="0.15">
      <c r="B16" s="179"/>
      <c r="C16" s="171">
        <v>7</v>
      </c>
      <c r="D16" s="184"/>
      <c r="E16" s="220">
        <v>945</v>
      </c>
      <c r="F16" s="220">
        <v>1155</v>
      </c>
      <c r="G16" s="220">
        <v>1000.0489338436304</v>
      </c>
      <c r="H16" s="220">
        <v>2557.5</v>
      </c>
      <c r="I16" s="220">
        <v>1575</v>
      </c>
      <c r="J16" s="220">
        <v>1837.5</v>
      </c>
      <c r="K16" s="220">
        <v>1638.5756200414553</v>
      </c>
      <c r="L16" s="220">
        <v>4037.9</v>
      </c>
      <c r="M16" s="220">
        <v>1995</v>
      </c>
      <c r="N16" s="220">
        <v>2310</v>
      </c>
      <c r="O16" s="220">
        <v>2145.3430138754434</v>
      </c>
      <c r="P16" s="220">
        <v>11954.3</v>
      </c>
      <c r="Q16" s="257">
        <v>0</v>
      </c>
      <c r="R16" s="257">
        <v>0</v>
      </c>
      <c r="S16" s="257">
        <v>0</v>
      </c>
      <c r="T16" s="254">
        <v>700</v>
      </c>
      <c r="U16" s="257">
        <v>0</v>
      </c>
      <c r="V16" s="257">
        <v>0</v>
      </c>
      <c r="W16" s="257">
        <v>0</v>
      </c>
      <c r="X16" s="269">
        <v>1473.5</v>
      </c>
    </row>
    <row r="17" spans="2:24" s="198" customFormat="1" ht="13.5" customHeight="1" x14ac:dyDescent="0.15">
      <c r="B17" s="179"/>
      <c r="C17" s="171">
        <v>8</v>
      </c>
      <c r="D17" s="184"/>
      <c r="E17" s="220">
        <v>945</v>
      </c>
      <c r="F17" s="220">
        <v>1155</v>
      </c>
      <c r="G17" s="220">
        <v>994.59862012987014</v>
      </c>
      <c r="H17" s="220">
        <v>2019.2</v>
      </c>
      <c r="I17" s="220">
        <v>1522.5</v>
      </c>
      <c r="J17" s="220">
        <v>1837.5</v>
      </c>
      <c r="K17" s="220">
        <v>1660.8202034240956</v>
      </c>
      <c r="L17" s="220">
        <v>5675.3</v>
      </c>
      <c r="M17" s="220">
        <v>1942.5</v>
      </c>
      <c r="N17" s="220">
        <v>2499</v>
      </c>
      <c r="O17" s="220">
        <v>2154.4075670498087</v>
      </c>
      <c r="P17" s="220">
        <v>8305.1</v>
      </c>
      <c r="Q17" s="257">
        <v>0</v>
      </c>
      <c r="R17" s="257">
        <v>0</v>
      </c>
      <c r="S17" s="257">
        <v>0</v>
      </c>
      <c r="T17" s="254">
        <v>1186.4000000000001</v>
      </c>
      <c r="U17" s="257">
        <v>0</v>
      </c>
      <c r="V17" s="257">
        <v>0</v>
      </c>
      <c r="W17" s="257">
        <v>0</v>
      </c>
      <c r="X17" s="269">
        <v>1461.4</v>
      </c>
    </row>
    <row r="18" spans="2:24" s="198" customFormat="1" ht="13.5" customHeight="1" x14ac:dyDescent="0.15">
      <c r="B18" s="179"/>
      <c r="C18" s="171">
        <v>9</v>
      </c>
      <c r="D18" s="184"/>
      <c r="E18" s="220">
        <v>945</v>
      </c>
      <c r="F18" s="220">
        <v>1155</v>
      </c>
      <c r="G18" s="220">
        <v>1009.4417212087457</v>
      </c>
      <c r="H18" s="220">
        <v>1874.5</v>
      </c>
      <c r="I18" s="220">
        <v>1522.5</v>
      </c>
      <c r="J18" s="220">
        <v>1719.9</v>
      </c>
      <c r="K18" s="220">
        <v>1623.7169491525424</v>
      </c>
      <c r="L18" s="220">
        <v>3776</v>
      </c>
      <c r="M18" s="220">
        <v>1995</v>
      </c>
      <c r="N18" s="220">
        <v>2362.5</v>
      </c>
      <c r="O18" s="220">
        <v>2140.7274000000002</v>
      </c>
      <c r="P18" s="220">
        <v>9533.9</v>
      </c>
      <c r="Q18" s="257">
        <v>0</v>
      </c>
      <c r="R18" s="257">
        <v>0</v>
      </c>
      <c r="S18" s="257">
        <v>0</v>
      </c>
      <c r="T18" s="254">
        <v>925.7</v>
      </c>
      <c r="U18" s="257">
        <v>0</v>
      </c>
      <c r="V18" s="257">
        <v>0</v>
      </c>
      <c r="W18" s="257">
        <v>0</v>
      </c>
      <c r="X18" s="269">
        <v>961.8</v>
      </c>
    </row>
    <row r="19" spans="2:24" s="198" customFormat="1" ht="13.5" customHeight="1" x14ac:dyDescent="0.15">
      <c r="B19" s="179"/>
      <c r="C19" s="171">
        <v>10</v>
      </c>
      <c r="D19" s="184"/>
      <c r="E19" s="220">
        <v>997.5</v>
      </c>
      <c r="F19" s="220">
        <v>1155</v>
      </c>
      <c r="G19" s="220">
        <v>1017.6289102784464</v>
      </c>
      <c r="H19" s="220">
        <v>2136.1</v>
      </c>
      <c r="I19" s="220">
        <v>1614.9</v>
      </c>
      <c r="J19" s="220">
        <v>1923.6000000000001</v>
      </c>
      <c r="K19" s="220">
        <v>1709.9858810240967</v>
      </c>
      <c r="L19" s="220">
        <v>6110.2</v>
      </c>
      <c r="M19" s="220">
        <v>2047.5</v>
      </c>
      <c r="N19" s="220">
        <v>2499</v>
      </c>
      <c r="O19" s="220">
        <v>2183.9061613817994</v>
      </c>
      <c r="P19" s="220">
        <v>13309.3</v>
      </c>
      <c r="Q19" s="257">
        <v>0</v>
      </c>
      <c r="R19" s="257">
        <v>0</v>
      </c>
      <c r="S19" s="257">
        <v>0</v>
      </c>
      <c r="T19" s="254">
        <v>795.8</v>
      </c>
      <c r="U19" s="257">
        <v>0</v>
      </c>
      <c r="V19" s="257">
        <v>0</v>
      </c>
      <c r="W19" s="257">
        <v>0</v>
      </c>
      <c r="X19" s="269">
        <v>1017.5</v>
      </c>
    </row>
    <row r="20" spans="2:24" s="198" customFormat="1" ht="13.5" customHeight="1" x14ac:dyDescent="0.15">
      <c r="B20" s="179"/>
      <c r="C20" s="171">
        <v>11</v>
      </c>
      <c r="D20" s="184"/>
      <c r="E20" s="220">
        <v>945</v>
      </c>
      <c r="F20" s="220">
        <v>1050</v>
      </c>
      <c r="G20" s="220">
        <v>1007.04643364368</v>
      </c>
      <c r="H20" s="220">
        <v>3210.8</v>
      </c>
      <c r="I20" s="220">
        <v>1575</v>
      </c>
      <c r="J20" s="220">
        <v>1862.7</v>
      </c>
      <c r="K20" s="220">
        <v>1727.4285952897944</v>
      </c>
      <c r="L20" s="220">
        <v>8603.9</v>
      </c>
      <c r="M20" s="220">
        <v>1995</v>
      </c>
      <c r="N20" s="220">
        <v>2304.75</v>
      </c>
      <c r="O20" s="220">
        <v>2085.9103911346451</v>
      </c>
      <c r="P20" s="220">
        <v>10825.5</v>
      </c>
      <c r="Q20" s="257">
        <v>0</v>
      </c>
      <c r="R20" s="257">
        <v>0</v>
      </c>
      <c r="S20" s="257">
        <v>0</v>
      </c>
      <c r="T20" s="254">
        <v>965.4</v>
      </c>
      <c r="U20" s="257">
        <v>0</v>
      </c>
      <c r="V20" s="257">
        <v>0</v>
      </c>
      <c r="W20" s="257">
        <v>0</v>
      </c>
      <c r="X20" s="269">
        <v>929.7</v>
      </c>
    </row>
    <row r="21" spans="2:24" s="198" customFormat="1" ht="13.5" customHeight="1" x14ac:dyDescent="0.15">
      <c r="B21" s="179"/>
      <c r="C21" s="171">
        <v>12</v>
      </c>
      <c r="D21" s="184"/>
      <c r="E21" s="220">
        <v>945</v>
      </c>
      <c r="F21" s="220">
        <v>1155</v>
      </c>
      <c r="G21" s="220">
        <v>1013.7837202321392</v>
      </c>
      <c r="H21" s="220">
        <v>1654.2</v>
      </c>
      <c r="I21" s="220">
        <v>1554</v>
      </c>
      <c r="J21" s="220">
        <v>1942.5</v>
      </c>
      <c r="K21" s="220">
        <v>1662.4204426303172</v>
      </c>
      <c r="L21" s="220">
        <v>9066.4</v>
      </c>
      <c r="M21" s="220">
        <v>1995</v>
      </c>
      <c r="N21" s="220">
        <v>2205</v>
      </c>
      <c r="O21" s="220">
        <v>2071.6223353293417</v>
      </c>
      <c r="P21" s="220">
        <v>8278.2000000000007</v>
      </c>
      <c r="Q21" s="257">
        <v>0</v>
      </c>
      <c r="R21" s="257">
        <v>0</v>
      </c>
      <c r="S21" s="257">
        <v>0</v>
      </c>
      <c r="T21" s="254">
        <v>727.6</v>
      </c>
      <c r="U21" s="257">
        <v>0</v>
      </c>
      <c r="V21" s="257">
        <v>0</v>
      </c>
      <c r="W21" s="257">
        <v>0</v>
      </c>
      <c r="X21" s="269">
        <v>1554.5</v>
      </c>
    </row>
    <row r="22" spans="2:24" s="198" customFormat="1" ht="13.5" customHeight="1" x14ac:dyDescent="0.15">
      <c r="B22" s="179" t="s">
        <v>388</v>
      </c>
      <c r="C22" s="171">
        <v>1</v>
      </c>
      <c r="D22" s="184" t="s">
        <v>387</v>
      </c>
      <c r="E22" s="220">
        <v>945</v>
      </c>
      <c r="F22" s="220">
        <v>1155</v>
      </c>
      <c r="G22" s="220">
        <v>1032.8250394252673</v>
      </c>
      <c r="H22" s="220">
        <v>1514.6</v>
      </c>
      <c r="I22" s="220">
        <v>1522.5</v>
      </c>
      <c r="J22" s="220">
        <v>1831.2</v>
      </c>
      <c r="K22" s="220">
        <v>1627.5432190309011</v>
      </c>
      <c r="L22" s="220">
        <v>8332</v>
      </c>
      <c r="M22" s="220">
        <v>1995</v>
      </c>
      <c r="N22" s="220">
        <v>2205</v>
      </c>
      <c r="O22" s="220">
        <v>2078.74540567228</v>
      </c>
      <c r="P22" s="220">
        <v>5133</v>
      </c>
      <c r="Q22" s="257">
        <v>0</v>
      </c>
      <c r="R22" s="257">
        <v>0</v>
      </c>
      <c r="S22" s="257">
        <v>0</v>
      </c>
      <c r="T22" s="254">
        <v>475.6</v>
      </c>
      <c r="U22" s="257">
        <v>0</v>
      </c>
      <c r="V22" s="257">
        <v>0</v>
      </c>
      <c r="W22" s="257">
        <v>0</v>
      </c>
      <c r="X22" s="269">
        <v>840.2</v>
      </c>
    </row>
    <row r="23" spans="2:24" s="198" customFormat="1" ht="13.5" customHeight="1" x14ac:dyDescent="0.15">
      <c r="B23" s="179"/>
      <c r="C23" s="171">
        <v>2</v>
      </c>
      <c r="D23" s="184"/>
      <c r="E23" s="220">
        <v>787.5</v>
      </c>
      <c r="F23" s="220">
        <v>1056.3</v>
      </c>
      <c r="G23" s="220">
        <v>922.10746885874278</v>
      </c>
      <c r="H23" s="220">
        <v>2340.6</v>
      </c>
      <c r="I23" s="220">
        <v>1518.3</v>
      </c>
      <c r="J23" s="220">
        <v>1768.2</v>
      </c>
      <c r="K23" s="220">
        <v>1671.8847815168258</v>
      </c>
      <c r="L23" s="220">
        <v>8524.4</v>
      </c>
      <c r="M23" s="220">
        <v>1680</v>
      </c>
      <c r="N23" s="220">
        <v>2205</v>
      </c>
      <c r="O23" s="220">
        <v>2015.3744631003517</v>
      </c>
      <c r="P23" s="220">
        <v>4731.5</v>
      </c>
      <c r="Q23" s="257">
        <v>0</v>
      </c>
      <c r="R23" s="257">
        <v>0</v>
      </c>
      <c r="S23" s="257">
        <v>0</v>
      </c>
      <c r="T23" s="254">
        <v>1266.3</v>
      </c>
      <c r="U23" s="257">
        <v>0</v>
      </c>
      <c r="V23" s="257">
        <v>0</v>
      </c>
      <c r="W23" s="257">
        <v>0</v>
      </c>
      <c r="X23" s="269">
        <v>1046.0999999999999</v>
      </c>
    </row>
    <row r="24" spans="2:24" s="198" customFormat="1" ht="13.5" customHeight="1" x14ac:dyDescent="0.15">
      <c r="B24" s="179"/>
      <c r="C24" s="171">
        <v>3</v>
      </c>
      <c r="D24" s="184"/>
      <c r="E24" s="220">
        <v>735</v>
      </c>
      <c r="F24" s="220">
        <v>1155</v>
      </c>
      <c r="G24" s="220">
        <v>937.78634850166463</v>
      </c>
      <c r="H24" s="220">
        <v>1987.6</v>
      </c>
      <c r="I24" s="220">
        <v>1496.25</v>
      </c>
      <c r="J24" s="220">
        <v>1795.5</v>
      </c>
      <c r="K24" s="220">
        <v>1690.0603572457508</v>
      </c>
      <c r="L24" s="220">
        <v>8574.5</v>
      </c>
      <c r="M24" s="220">
        <v>1732.5</v>
      </c>
      <c r="N24" s="220">
        <v>2257.5</v>
      </c>
      <c r="O24" s="220">
        <v>2031.9841872669519</v>
      </c>
      <c r="P24" s="220">
        <v>4587.8999999999996</v>
      </c>
      <c r="Q24" s="257">
        <v>0</v>
      </c>
      <c r="R24" s="257">
        <v>0</v>
      </c>
      <c r="S24" s="257">
        <v>0</v>
      </c>
      <c r="T24" s="254">
        <v>0</v>
      </c>
      <c r="U24" s="257">
        <v>0</v>
      </c>
      <c r="V24" s="257">
        <v>0</v>
      </c>
      <c r="W24" s="257">
        <v>0</v>
      </c>
      <c r="X24" s="269">
        <v>0</v>
      </c>
    </row>
    <row r="25" spans="2:24" s="198" customFormat="1" ht="13.5" customHeight="1" x14ac:dyDescent="0.15">
      <c r="B25" s="172"/>
      <c r="C25" s="176">
        <v>4</v>
      </c>
      <c r="D25" s="185"/>
      <c r="E25" s="197">
        <v>840</v>
      </c>
      <c r="F25" s="197">
        <v>1155</v>
      </c>
      <c r="G25" s="197">
        <v>939.23269271607512</v>
      </c>
      <c r="H25" s="197">
        <v>3324.8</v>
      </c>
      <c r="I25" s="197">
        <v>1585.5</v>
      </c>
      <c r="J25" s="197">
        <v>1585.5</v>
      </c>
      <c r="K25" s="197">
        <v>1585.5</v>
      </c>
      <c r="L25" s="197">
        <v>6217.5</v>
      </c>
      <c r="M25" s="197">
        <v>1792.3500000000001</v>
      </c>
      <c r="N25" s="197">
        <v>2257.5</v>
      </c>
      <c r="O25" s="197">
        <v>2023.8062744029783</v>
      </c>
      <c r="P25" s="197">
        <v>5409.4</v>
      </c>
      <c r="Q25" s="259">
        <v>0</v>
      </c>
      <c r="R25" s="259">
        <v>0</v>
      </c>
      <c r="S25" s="259">
        <v>0</v>
      </c>
      <c r="T25" s="267">
        <v>3867.6</v>
      </c>
      <c r="U25" s="259">
        <v>0</v>
      </c>
      <c r="V25" s="259">
        <v>0</v>
      </c>
      <c r="W25" s="259">
        <v>0</v>
      </c>
      <c r="X25" s="480">
        <v>3487.2</v>
      </c>
    </row>
    <row r="26" spans="2:24" ht="8.25" customHeight="1" x14ac:dyDescent="0.15"/>
    <row r="27" spans="2:24" x14ac:dyDescent="0.15">
      <c r="B27" s="158"/>
      <c r="X27" s="486"/>
    </row>
    <row r="28" spans="2:24" x14ac:dyDescent="0.15">
      <c r="B28" s="195"/>
      <c r="X28" s="486"/>
    </row>
    <row r="29" spans="2:24" x14ac:dyDescent="0.15">
      <c r="X29" s="199"/>
    </row>
    <row r="30" spans="2:24" x14ac:dyDescent="0.15">
      <c r="X30" s="199"/>
    </row>
    <row r="31" spans="2:24" x14ac:dyDescent="0.15">
      <c r="X31" s="199"/>
    </row>
    <row r="32" spans="2:24" x14ac:dyDescent="0.15">
      <c r="X32" s="156"/>
    </row>
  </sheetData>
  <mergeCells count="5">
    <mergeCell ref="E6:H6"/>
    <mergeCell ref="I6:L6"/>
    <mergeCell ref="M6:P6"/>
    <mergeCell ref="Q6:T6"/>
    <mergeCell ref="U6:X6"/>
  </mergeCells>
  <phoneticPr fontId="6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73" customWidth="1"/>
    <col min="2" max="2" width="4.125" style="573" customWidth="1"/>
    <col min="3" max="3" width="3.125" style="573" customWidth="1"/>
    <col min="4" max="4" width="2.625" style="573" customWidth="1"/>
    <col min="5" max="7" width="7.625" style="573" customWidth="1"/>
    <col min="8" max="8" width="9.125" style="573" customWidth="1"/>
    <col min="9" max="11" width="7.625" style="573" customWidth="1"/>
    <col min="12" max="12" width="9.125" style="573" customWidth="1"/>
    <col min="13" max="15" width="7.625" style="573" customWidth="1"/>
    <col min="16" max="16" width="9.125" style="573" customWidth="1"/>
    <col min="17" max="17" width="7.625" style="573" bestFit="1" customWidth="1"/>
    <col min="18" max="19" width="7.5" style="573"/>
    <col min="20" max="20" width="8.625" style="573" customWidth="1"/>
    <col min="21" max="16384" width="7.5" style="573"/>
  </cols>
  <sheetData>
    <row r="3" spans="2:21" x14ac:dyDescent="0.15">
      <c r="B3" s="573" t="s">
        <v>399</v>
      </c>
    </row>
    <row r="4" spans="2:21" x14ac:dyDescent="0.15">
      <c r="T4" s="574" t="s">
        <v>221</v>
      </c>
    </row>
    <row r="5" spans="2:21" ht="6" customHeight="1" x14ac:dyDescent="0.15"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6"/>
      <c r="N5" s="576"/>
      <c r="O5" s="576"/>
      <c r="P5" s="576"/>
    </row>
    <row r="6" spans="2:21" ht="15" customHeight="1" x14ac:dyDescent="0.15">
      <c r="B6" s="179"/>
      <c r="C6" s="160" t="s">
        <v>165</v>
      </c>
      <c r="D6" s="161"/>
      <c r="E6" s="748">
        <v>4</v>
      </c>
      <c r="F6" s="749"/>
      <c r="G6" s="749"/>
      <c r="H6" s="750"/>
      <c r="I6" s="748">
        <v>3</v>
      </c>
      <c r="J6" s="749"/>
      <c r="K6" s="749"/>
      <c r="L6" s="750"/>
      <c r="M6" s="748">
        <v>2</v>
      </c>
      <c r="N6" s="749"/>
      <c r="O6" s="749"/>
      <c r="P6" s="750"/>
      <c r="Q6" s="748">
        <v>3</v>
      </c>
      <c r="R6" s="749"/>
      <c r="S6" s="749"/>
      <c r="T6" s="750"/>
    </row>
    <row r="7" spans="2:21" ht="15" customHeight="1" x14ac:dyDescent="0.15">
      <c r="B7" s="179"/>
      <c r="C7" s="174" t="s">
        <v>166</v>
      </c>
      <c r="D7" s="189"/>
      <c r="E7" s="748" t="s">
        <v>167</v>
      </c>
      <c r="F7" s="749"/>
      <c r="G7" s="749"/>
      <c r="H7" s="750"/>
      <c r="I7" s="748" t="s">
        <v>167</v>
      </c>
      <c r="J7" s="749"/>
      <c r="K7" s="749"/>
      <c r="L7" s="750"/>
      <c r="M7" s="748" t="s">
        <v>308</v>
      </c>
      <c r="N7" s="749"/>
      <c r="O7" s="749"/>
      <c r="P7" s="750"/>
      <c r="Q7" s="726" t="s">
        <v>169</v>
      </c>
      <c r="R7" s="727"/>
      <c r="S7" s="727"/>
      <c r="T7" s="728"/>
    </row>
    <row r="8" spans="2:21" ht="15" customHeight="1" x14ac:dyDescent="0.15">
      <c r="B8" s="172" t="s">
        <v>91</v>
      </c>
      <c r="C8" s="173"/>
      <c r="D8" s="185"/>
      <c r="E8" s="577" t="s">
        <v>230</v>
      </c>
      <c r="F8" s="578" t="s">
        <v>231</v>
      </c>
      <c r="G8" s="579" t="s">
        <v>171</v>
      </c>
      <c r="H8" s="578" t="s">
        <v>95</v>
      </c>
      <c r="I8" s="174" t="s">
        <v>230</v>
      </c>
      <c r="J8" s="280" t="s">
        <v>231</v>
      </c>
      <c r="K8" s="176" t="s">
        <v>171</v>
      </c>
      <c r="L8" s="280" t="s">
        <v>95</v>
      </c>
      <c r="M8" s="174" t="s">
        <v>230</v>
      </c>
      <c r="N8" s="280" t="s">
        <v>231</v>
      </c>
      <c r="O8" s="176" t="s">
        <v>171</v>
      </c>
      <c r="P8" s="280" t="s">
        <v>95</v>
      </c>
      <c r="Q8" s="174" t="s">
        <v>230</v>
      </c>
      <c r="R8" s="280" t="s">
        <v>231</v>
      </c>
      <c r="S8" s="176" t="s">
        <v>171</v>
      </c>
      <c r="T8" s="280" t="s">
        <v>95</v>
      </c>
    </row>
    <row r="9" spans="2:21" ht="15" customHeight="1" x14ac:dyDescent="0.15">
      <c r="B9" s="530" t="s">
        <v>0</v>
      </c>
      <c r="C9" s="580">
        <v>19</v>
      </c>
      <c r="D9" s="510" t="s">
        <v>1</v>
      </c>
      <c r="E9" s="581" t="s">
        <v>263</v>
      </c>
      <c r="F9" s="582" t="s">
        <v>263</v>
      </c>
      <c r="G9" s="583" t="s">
        <v>263</v>
      </c>
      <c r="H9" s="584">
        <v>74058</v>
      </c>
      <c r="I9" s="179">
        <v>2641</v>
      </c>
      <c r="J9" s="180">
        <v>3188</v>
      </c>
      <c r="K9" s="156">
        <v>2899</v>
      </c>
      <c r="L9" s="180">
        <v>280564</v>
      </c>
      <c r="M9" s="179">
        <v>1297</v>
      </c>
      <c r="N9" s="179">
        <v>1661</v>
      </c>
      <c r="O9" s="179">
        <v>1414</v>
      </c>
      <c r="P9" s="179">
        <v>4006648</v>
      </c>
      <c r="Q9" s="179">
        <v>2138</v>
      </c>
      <c r="R9" s="180">
        <v>2678</v>
      </c>
      <c r="S9" s="156">
        <v>2438</v>
      </c>
      <c r="T9" s="180">
        <v>124659</v>
      </c>
      <c r="U9" s="576"/>
    </row>
    <row r="10" spans="2:21" ht="15" customHeight="1" x14ac:dyDescent="0.15">
      <c r="B10" s="585"/>
      <c r="C10" s="580">
        <v>20</v>
      </c>
      <c r="D10" s="586"/>
      <c r="E10" s="581" t="s">
        <v>263</v>
      </c>
      <c r="F10" s="582" t="s">
        <v>263</v>
      </c>
      <c r="G10" s="583" t="s">
        <v>263</v>
      </c>
      <c r="H10" s="584">
        <v>70480</v>
      </c>
      <c r="I10" s="179">
        <v>2100</v>
      </c>
      <c r="J10" s="180">
        <v>3162</v>
      </c>
      <c r="K10" s="156">
        <v>2638</v>
      </c>
      <c r="L10" s="180">
        <v>385135</v>
      </c>
      <c r="M10" s="179">
        <v>1313</v>
      </c>
      <c r="N10" s="179">
        <v>1665</v>
      </c>
      <c r="O10" s="179">
        <v>1411</v>
      </c>
      <c r="P10" s="179">
        <v>4381560</v>
      </c>
      <c r="Q10" s="179">
        <v>1817</v>
      </c>
      <c r="R10" s="180">
        <v>2573</v>
      </c>
      <c r="S10" s="156">
        <v>2254</v>
      </c>
      <c r="T10" s="180">
        <v>99830</v>
      </c>
      <c r="U10" s="576"/>
    </row>
    <row r="11" spans="2:21" ht="15" customHeight="1" x14ac:dyDescent="0.15">
      <c r="B11" s="585"/>
      <c r="C11" s="580">
        <v>21</v>
      </c>
      <c r="D11" s="435"/>
      <c r="E11" s="581" t="s">
        <v>263</v>
      </c>
      <c r="F11" s="582" t="s">
        <v>263</v>
      </c>
      <c r="G11" s="583" t="s">
        <v>263</v>
      </c>
      <c r="H11" s="584">
        <v>82204</v>
      </c>
      <c r="I11" s="179">
        <v>2084</v>
      </c>
      <c r="J11" s="180">
        <v>2888</v>
      </c>
      <c r="K11" s="156">
        <v>2503</v>
      </c>
      <c r="L11" s="180">
        <v>338246</v>
      </c>
      <c r="M11" s="179">
        <v>1280</v>
      </c>
      <c r="N11" s="179">
        <v>1607</v>
      </c>
      <c r="O11" s="179">
        <v>1401</v>
      </c>
      <c r="P11" s="179">
        <v>4294522</v>
      </c>
      <c r="Q11" s="179">
        <v>1680</v>
      </c>
      <c r="R11" s="180">
        <v>2468</v>
      </c>
      <c r="S11" s="156">
        <v>2090</v>
      </c>
      <c r="T11" s="180">
        <v>171148</v>
      </c>
      <c r="U11" s="576"/>
    </row>
    <row r="12" spans="2:21" ht="15" customHeight="1" x14ac:dyDescent="0.15">
      <c r="B12" s="585"/>
      <c r="C12" s="580">
        <v>22</v>
      </c>
      <c r="D12" s="439"/>
      <c r="E12" s="582" t="s">
        <v>263</v>
      </c>
      <c r="F12" s="582" t="s">
        <v>263</v>
      </c>
      <c r="G12" s="582" t="s">
        <v>263</v>
      </c>
      <c r="H12" s="584">
        <v>73997</v>
      </c>
      <c r="I12" s="180">
        <v>2062</v>
      </c>
      <c r="J12" s="180">
        <v>2835</v>
      </c>
      <c r="K12" s="532">
        <v>2477</v>
      </c>
      <c r="L12" s="180">
        <v>358469</v>
      </c>
      <c r="M12" s="180">
        <v>1158</v>
      </c>
      <c r="N12" s="180">
        <v>1544</v>
      </c>
      <c r="O12" s="220">
        <v>1330</v>
      </c>
      <c r="P12" s="180">
        <v>3821182</v>
      </c>
      <c r="Q12" s="180">
        <v>1628</v>
      </c>
      <c r="R12" s="180">
        <v>2489</v>
      </c>
      <c r="S12" s="220">
        <v>2024</v>
      </c>
      <c r="T12" s="184">
        <v>261206</v>
      </c>
      <c r="U12" s="576"/>
    </row>
    <row r="13" spans="2:21" ht="15" customHeight="1" x14ac:dyDescent="0.15">
      <c r="B13" s="587"/>
      <c r="C13" s="588">
        <v>23</v>
      </c>
      <c r="D13" s="443"/>
      <c r="E13" s="589" t="s">
        <v>263</v>
      </c>
      <c r="F13" s="589" t="s">
        <v>263</v>
      </c>
      <c r="G13" s="589" t="s">
        <v>263</v>
      </c>
      <c r="H13" s="590">
        <v>85585</v>
      </c>
      <c r="I13" s="186">
        <v>1890</v>
      </c>
      <c r="J13" s="186">
        <v>2835</v>
      </c>
      <c r="K13" s="186">
        <v>2512.9036431755053</v>
      </c>
      <c r="L13" s="186">
        <v>376501.6</v>
      </c>
      <c r="M13" s="305">
        <v>1102.5</v>
      </c>
      <c r="N13" s="305">
        <v>1567.65</v>
      </c>
      <c r="O13" s="305">
        <v>1280.1135213893215</v>
      </c>
      <c r="P13" s="305">
        <v>3672841.1999999997</v>
      </c>
      <c r="Q13" s="305">
        <v>1851.05</v>
      </c>
      <c r="R13" s="305">
        <v>2381.0500000000002</v>
      </c>
      <c r="S13" s="305">
        <v>2034.8320123334265</v>
      </c>
      <c r="T13" s="327">
        <v>142385.29999999999</v>
      </c>
      <c r="U13" s="576"/>
    </row>
    <row r="14" spans="2:21" ht="15" customHeight="1" x14ac:dyDescent="0.15">
      <c r="B14" s="179" t="s">
        <v>400</v>
      </c>
      <c r="C14" s="171">
        <v>7</v>
      </c>
      <c r="D14" s="449" t="s">
        <v>376</v>
      </c>
      <c r="E14" s="581" t="s">
        <v>263</v>
      </c>
      <c r="F14" s="582" t="s">
        <v>263</v>
      </c>
      <c r="G14" s="583" t="s">
        <v>263</v>
      </c>
      <c r="H14" s="182">
        <v>2765</v>
      </c>
      <c r="I14" s="182">
        <v>2100</v>
      </c>
      <c r="J14" s="182">
        <v>2415</v>
      </c>
      <c r="K14" s="182">
        <v>2308</v>
      </c>
      <c r="L14" s="182">
        <v>20197</v>
      </c>
      <c r="M14" s="182">
        <v>1208</v>
      </c>
      <c r="N14" s="182">
        <v>1419</v>
      </c>
      <c r="O14" s="182">
        <v>1265</v>
      </c>
      <c r="P14" s="182">
        <v>273823</v>
      </c>
      <c r="Q14" s="181">
        <v>1680</v>
      </c>
      <c r="R14" s="182">
        <v>2232</v>
      </c>
      <c r="S14" s="183">
        <v>2029</v>
      </c>
      <c r="T14" s="182">
        <v>34312</v>
      </c>
      <c r="U14" s="576"/>
    </row>
    <row r="15" spans="2:21" ht="15" customHeight="1" x14ac:dyDescent="0.15">
      <c r="B15" s="179"/>
      <c r="C15" s="171">
        <v>8</v>
      </c>
      <c r="D15" s="449"/>
      <c r="E15" s="581" t="s">
        <v>147</v>
      </c>
      <c r="F15" s="582" t="s">
        <v>147</v>
      </c>
      <c r="G15" s="583" t="s">
        <v>147</v>
      </c>
      <c r="H15" s="181">
        <v>2653</v>
      </c>
      <c r="I15" s="531">
        <v>2226</v>
      </c>
      <c r="J15" s="532">
        <v>2594</v>
      </c>
      <c r="K15" s="533">
        <v>2434</v>
      </c>
      <c r="L15" s="532">
        <v>20257</v>
      </c>
      <c r="M15" s="219">
        <v>1158</v>
      </c>
      <c r="N15" s="220">
        <v>1351</v>
      </c>
      <c r="O15" s="199">
        <v>1223.5999999999999</v>
      </c>
      <c r="P15" s="220">
        <v>316998</v>
      </c>
      <c r="Q15" s="219">
        <v>1785</v>
      </c>
      <c r="R15" s="220">
        <v>2258</v>
      </c>
      <c r="S15" s="199">
        <v>2074</v>
      </c>
      <c r="T15" s="220">
        <v>35970</v>
      </c>
      <c r="U15" s="576"/>
    </row>
    <row r="16" spans="2:21" ht="15" customHeight="1" x14ac:dyDescent="0.15">
      <c r="B16" s="591"/>
      <c r="C16" s="592">
        <v>9</v>
      </c>
      <c r="D16" s="576"/>
      <c r="E16" s="581" t="s">
        <v>147</v>
      </c>
      <c r="F16" s="581" t="s">
        <v>147</v>
      </c>
      <c r="G16" s="581" t="s">
        <v>147</v>
      </c>
      <c r="H16" s="593">
        <v>3898.6</v>
      </c>
      <c r="I16" s="531">
        <v>2246</v>
      </c>
      <c r="J16" s="532">
        <v>2468</v>
      </c>
      <c r="K16" s="533">
        <v>2388</v>
      </c>
      <c r="L16" s="532">
        <v>32467</v>
      </c>
      <c r="M16" s="219">
        <v>1260</v>
      </c>
      <c r="N16" s="220">
        <v>1544</v>
      </c>
      <c r="O16" s="199">
        <v>1373</v>
      </c>
      <c r="P16" s="220">
        <v>313211</v>
      </c>
      <c r="Q16" s="220">
        <v>1890</v>
      </c>
      <c r="R16" s="220">
        <v>2258</v>
      </c>
      <c r="S16" s="199">
        <v>2093</v>
      </c>
      <c r="T16" s="220">
        <v>33634</v>
      </c>
      <c r="U16" s="576"/>
    </row>
    <row r="17" spans="2:21" ht="15" customHeight="1" x14ac:dyDescent="0.15">
      <c r="B17" s="591"/>
      <c r="C17" s="592">
        <v>10</v>
      </c>
      <c r="D17" s="594"/>
      <c r="E17" s="582" t="s">
        <v>147</v>
      </c>
      <c r="F17" s="582" t="s">
        <v>147</v>
      </c>
      <c r="G17" s="582" t="s">
        <v>147</v>
      </c>
      <c r="H17" s="584">
        <v>3160</v>
      </c>
      <c r="I17" s="532">
        <v>2236.5</v>
      </c>
      <c r="J17" s="532">
        <v>2572.5</v>
      </c>
      <c r="K17" s="532">
        <v>2406.0448051527005</v>
      </c>
      <c r="L17" s="532">
        <v>30314.6</v>
      </c>
      <c r="M17" s="584">
        <v>1260</v>
      </c>
      <c r="N17" s="584">
        <v>1530</v>
      </c>
      <c r="O17" s="584">
        <v>1358</v>
      </c>
      <c r="P17" s="595">
        <v>320770</v>
      </c>
      <c r="Q17" s="220">
        <v>1890</v>
      </c>
      <c r="R17" s="220">
        <v>2488.5</v>
      </c>
      <c r="S17" s="220">
        <v>2102.0563503846679</v>
      </c>
      <c r="T17" s="220">
        <v>14029.8</v>
      </c>
      <c r="U17" s="576"/>
    </row>
    <row r="18" spans="2:21" ht="15" customHeight="1" x14ac:dyDescent="0.15">
      <c r="B18" s="591"/>
      <c r="C18" s="592">
        <v>11</v>
      </c>
      <c r="D18" s="594"/>
      <c r="E18" s="596" t="s">
        <v>147</v>
      </c>
      <c r="F18" s="582" t="s">
        <v>147</v>
      </c>
      <c r="G18" s="582" t="s">
        <v>147</v>
      </c>
      <c r="H18" s="584">
        <v>3986</v>
      </c>
      <c r="I18" s="532">
        <v>2311</v>
      </c>
      <c r="J18" s="532">
        <v>2783</v>
      </c>
      <c r="K18" s="532">
        <v>2566</v>
      </c>
      <c r="L18" s="532">
        <v>34203.300000000003</v>
      </c>
      <c r="M18" s="584">
        <v>1260</v>
      </c>
      <c r="N18" s="584">
        <v>1470</v>
      </c>
      <c r="O18" s="584">
        <v>1364</v>
      </c>
      <c r="P18" s="220">
        <v>314686.3</v>
      </c>
      <c r="Q18" s="220">
        <v>1943</v>
      </c>
      <c r="R18" s="220">
        <v>2489</v>
      </c>
      <c r="S18" s="220">
        <v>2085</v>
      </c>
      <c r="T18" s="221">
        <v>18393</v>
      </c>
      <c r="U18" s="576"/>
    </row>
    <row r="19" spans="2:21" ht="15" customHeight="1" x14ac:dyDescent="0.15">
      <c r="B19" s="591"/>
      <c r="C19" s="592">
        <v>12</v>
      </c>
      <c r="D19" s="594"/>
      <c r="E19" s="582" t="s">
        <v>147</v>
      </c>
      <c r="F19" s="582" t="s">
        <v>147</v>
      </c>
      <c r="G19" s="596" t="s">
        <v>147</v>
      </c>
      <c r="H19" s="584">
        <v>6367</v>
      </c>
      <c r="I19" s="532">
        <v>2467.5</v>
      </c>
      <c r="J19" s="532">
        <v>2835</v>
      </c>
      <c r="K19" s="532">
        <v>2682.9630757014293</v>
      </c>
      <c r="L19" s="532">
        <v>59324</v>
      </c>
      <c r="M19" s="220">
        <v>1312.5</v>
      </c>
      <c r="N19" s="220">
        <v>1470</v>
      </c>
      <c r="O19" s="220">
        <v>1375.6584181216767</v>
      </c>
      <c r="P19" s="220">
        <v>366881.9</v>
      </c>
      <c r="Q19" s="220">
        <v>1995</v>
      </c>
      <c r="R19" s="220">
        <v>2467.5</v>
      </c>
      <c r="S19" s="220">
        <v>2142.4333609557357</v>
      </c>
      <c r="T19" s="221">
        <v>12118.7</v>
      </c>
      <c r="U19" s="576"/>
    </row>
    <row r="20" spans="2:21" ht="15" customHeight="1" x14ac:dyDescent="0.15">
      <c r="B20" s="591" t="s">
        <v>375</v>
      </c>
      <c r="C20" s="592">
        <v>1</v>
      </c>
      <c r="D20" s="594" t="s">
        <v>376</v>
      </c>
      <c r="E20" s="582" t="s">
        <v>147</v>
      </c>
      <c r="F20" s="582" t="s">
        <v>147</v>
      </c>
      <c r="G20" s="582" t="s">
        <v>147</v>
      </c>
      <c r="H20" s="584">
        <v>3854.3</v>
      </c>
      <c r="I20" s="532">
        <v>2310</v>
      </c>
      <c r="J20" s="532">
        <v>2835</v>
      </c>
      <c r="K20" s="532">
        <v>2579.31256341259</v>
      </c>
      <c r="L20" s="532">
        <v>37935</v>
      </c>
      <c r="M20" s="220">
        <v>1211</v>
      </c>
      <c r="N20" s="220">
        <v>1465</v>
      </c>
      <c r="O20" s="220">
        <v>1303</v>
      </c>
      <c r="P20" s="220">
        <v>236191.5</v>
      </c>
      <c r="Q20" s="220">
        <v>1942.5</v>
      </c>
      <c r="R20" s="220">
        <v>2467.5</v>
      </c>
      <c r="S20" s="220">
        <v>2074.838343589226</v>
      </c>
      <c r="T20" s="221">
        <v>13120.2</v>
      </c>
      <c r="U20" s="576"/>
    </row>
    <row r="21" spans="2:21" ht="15" customHeight="1" x14ac:dyDescent="0.15">
      <c r="B21" s="591"/>
      <c r="C21" s="592">
        <v>2</v>
      </c>
      <c r="D21" s="594"/>
      <c r="E21" s="582" t="s">
        <v>147</v>
      </c>
      <c r="F21" s="582" t="s">
        <v>147</v>
      </c>
      <c r="G21" s="582" t="s">
        <v>147</v>
      </c>
      <c r="H21" s="584">
        <v>2788.5</v>
      </c>
      <c r="I21" s="532">
        <v>2310</v>
      </c>
      <c r="J21" s="532">
        <v>2755.6200000000003</v>
      </c>
      <c r="K21" s="532">
        <v>2494.9340614473826</v>
      </c>
      <c r="L21" s="535">
        <v>30762</v>
      </c>
      <c r="M21" s="220">
        <v>1210.6500000000001</v>
      </c>
      <c r="N21" s="220">
        <v>1470</v>
      </c>
      <c r="O21" s="220">
        <v>1307.133240035623</v>
      </c>
      <c r="P21" s="220">
        <v>362417.6</v>
      </c>
      <c r="Q21" s="220">
        <v>2026.5</v>
      </c>
      <c r="R21" s="220">
        <v>2467.5</v>
      </c>
      <c r="S21" s="220">
        <v>2198.2481539292794</v>
      </c>
      <c r="T21" s="220">
        <v>12374.2</v>
      </c>
      <c r="U21" s="576"/>
    </row>
    <row r="22" spans="2:21" ht="15" customHeight="1" x14ac:dyDescent="0.15">
      <c r="B22" s="591"/>
      <c r="C22" s="592">
        <v>3</v>
      </c>
      <c r="D22" s="594"/>
      <c r="E22" s="582" t="s">
        <v>147</v>
      </c>
      <c r="F22" s="582" t="s">
        <v>147</v>
      </c>
      <c r="G22" s="582" t="s">
        <v>147</v>
      </c>
      <c r="H22" s="584">
        <v>4394.1000000000004</v>
      </c>
      <c r="I22" s="532">
        <v>2310</v>
      </c>
      <c r="J22" s="532">
        <v>2835</v>
      </c>
      <c r="K22" s="532">
        <v>2519.0900352479948</v>
      </c>
      <c r="L22" s="532">
        <v>30860.400000000001</v>
      </c>
      <c r="M22" s="220">
        <v>1210.6500000000001</v>
      </c>
      <c r="N22" s="220">
        <v>1470</v>
      </c>
      <c r="O22" s="220">
        <v>1327.2759663233428</v>
      </c>
      <c r="P22" s="220">
        <v>321064.90000000002</v>
      </c>
      <c r="Q22" s="220">
        <v>1995</v>
      </c>
      <c r="R22" s="220">
        <v>2310</v>
      </c>
      <c r="S22" s="220">
        <v>2188.1979374482062</v>
      </c>
      <c r="T22" s="221">
        <v>11481.3</v>
      </c>
      <c r="U22" s="576"/>
    </row>
    <row r="23" spans="2:21" ht="15" customHeight="1" x14ac:dyDescent="0.15">
      <c r="B23" s="591"/>
      <c r="C23" s="592">
        <v>4</v>
      </c>
      <c r="D23" s="594"/>
      <c r="E23" s="582" t="s">
        <v>147</v>
      </c>
      <c r="F23" s="582" t="s">
        <v>147</v>
      </c>
      <c r="G23" s="582" t="s">
        <v>147</v>
      </c>
      <c r="H23" s="584">
        <v>5743</v>
      </c>
      <c r="I23" s="532">
        <v>2257.5</v>
      </c>
      <c r="J23" s="535">
        <v>2625</v>
      </c>
      <c r="K23" s="532">
        <v>2477.4241482279226</v>
      </c>
      <c r="L23" s="535">
        <v>26329.1</v>
      </c>
      <c r="M23" s="220">
        <v>1208</v>
      </c>
      <c r="N23" s="221">
        <v>1470</v>
      </c>
      <c r="O23" s="220">
        <v>1299</v>
      </c>
      <c r="P23" s="220">
        <v>337324</v>
      </c>
      <c r="Q23" s="220">
        <v>1995</v>
      </c>
      <c r="R23" s="220">
        <v>2363</v>
      </c>
      <c r="S23" s="220">
        <v>2180</v>
      </c>
      <c r="T23" s="221">
        <v>14578</v>
      </c>
      <c r="U23" s="576"/>
    </row>
    <row r="24" spans="2:21" ht="15" customHeight="1" x14ac:dyDescent="0.15">
      <c r="B24" s="591"/>
      <c r="C24" s="592">
        <v>5</v>
      </c>
      <c r="D24" s="594"/>
      <c r="E24" s="582" t="s">
        <v>147</v>
      </c>
      <c r="F24" s="582" t="s">
        <v>147</v>
      </c>
      <c r="G24" s="596" t="s">
        <v>147</v>
      </c>
      <c r="H24" s="584">
        <v>5297</v>
      </c>
      <c r="I24" s="532">
        <v>2205</v>
      </c>
      <c r="J24" s="532">
        <v>2835</v>
      </c>
      <c r="K24" s="532">
        <v>2580.8796775752558</v>
      </c>
      <c r="L24" s="532">
        <v>27732</v>
      </c>
      <c r="M24" s="220">
        <v>1215.9000000000001</v>
      </c>
      <c r="N24" s="220">
        <v>1567.65</v>
      </c>
      <c r="O24" s="220">
        <v>1294.1292368872166</v>
      </c>
      <c r="P24" s="220">
        <v>293899.3</v>
      </c>
      <c r="Q24" s="220">
        <v>2026.5</v>
      </c>
      <c r="R24" s="220">
        <v>2362.5</v>
      </c>
      <c r="S24" s="220">
        <v>2131.7180184905919</v>
      </c>
      <c r="T24" s="221">
        <v>14037.8</v>
      </c>
      <c r="U24" s="576"/>
    </row>
    <row r="25" spans="2:21" ht="15" customHeight="1" x14ac:dyDescent="0.15">
      <c r="B25" s="591"/>
      <c r="C25" s="592">
        <v>6</v>
      </c>
      <c r="D25" s="594"/>
      <c r="E25" s="582" t="s">
        <v>147</v>
      </c>
      <c r="F25" s="582" t="s">
        <v>147</v>
      </c>
      <c r="G25" s="596" t="s">
        <v>147</v>
      </c>
      <c r="H25" s="584">
        <v>4070</v>
      </c>
      <c r="I25" s="532">
        <v>2100</v>
      </c>
      <c r="J25" s="532">
        <v>2572.5</v>
      </c>
      <c r="K25" s="532">
        <v>2338.5800497718787</v>
      </c>
      <c r="L25" s="532">
        <v>18704</v>
      </c>
      <c r="M25" s="220">
        <v>1134</v>
      </c>
      <c r="N25" s="220">
        <v>1365</v>
      </c>
      <c r="O25" s="220">
        <v>1232.2009801959593</v>
      </c>
      <c r="P25" s="220">
        <v>275818.90000000002</v>
      </c>
      <c r="Q25" s="220">
        <v>1942.5</v>
      </c>
      <c r="R25" s="220">
        <v>2278.5</v>
      </c>
      <c r="S25" s="220">
        <v>2057.1563365566844</v>
      </c>
      <c r="T25" s="220">
        <v>14587.6</v>
      </c>
      <c r="U25" s="576"/>
    </row>
    <row r="26" spans="2:21" ht="15" customHeight="1" x14ac:dyDescent="0.15">
      <c r="B26" s="591"/>
      <c r="C26" s="592">
        <v>7</v>
      </c>
      <c r="D26" s="594"/>
      <c r="E26" s="582" t="s">
        <v>147</v>
      </c>
      <c r="F26" s="582" t="s">
        <v>147</v>
      </c>
      <c r="G26" s="582" t="s">
        <v>147</v>
      </c>
      <c r="H26" s="584">
        <v>3510</v>
      </c>
      <c r="I26" s="532">
        <v>1890</v>
      </c>
      <c r="J26" s="532">
        <v>2677.5</v>
      </c>
      <c r="K26" s="532">
        <v>2340.2004648460202</v>
      </c>
      <c r="L26" s="532">
        <v>24414.6</v>
      </c>
      <c r="M26" s="220">
        <v>1128.75</v>
      </c>
      <c r="N26" s="220">
        <v>1365</v>
      </c>
      <c r="O26" s="220">
        <v>1212.6857406458225</v>
      </c>
      <c r="P26" s="220">
        <v>291402.8</v>
      </c>
      <c r="Q26" s="220">
        <v>1995</v>
      </c>
      <c r="R26" s="220">
        <v>2310</v>
      </c>
      <c r="S26" s="220">
        <v>2145.3430138754434</v>
      </c>
      <c r="T26" s="221">
        <v>11954.3</v>
      </c>
      <c r="U26" s="576"/>
    </row>
    <row r="27" spans="2:21" ht="15" customHeight="1" x14ac:dyDescent="0.15">
      <c r="B27" s="591"/>
      <c r="C27" s="592">
        <v>8</v>
      </c>
      <c r="D27" s="594"/>
      <c r="E27" s="582" t="s">
        <v>147</v>
      </c>
      <c r="F27" s="582" t="s">
        <v>147</v>
      </c>
      <c r="G27" s="582" t="s">
        <v>147</v>
      </c>
      <c r="H27" s="584">
        <v>4618</v>
      </c>
      <c r="I27" s="532">
        <v>2257.5</v>
      </c>
      <c r="J27" s="532">
        <v>2782.5</v>
      </c>
      <c r="K27" s="532">
        <v>2476.2512019230767</v>
      </c>
      <c r="L27" s="535">
        <v>30706.9</v>
      </c>
      <c r="M27" s="220">
        <v>1215.9000000000001</v>
      </c>
      <c r="N27" s="220">
        <v>1365</v>
      </c>
      <c r="O27" s="220">
        <v>1232.6705060776067</v>
      </c>
      <c r="P27" s="220">
        <v>338945.2</v>
      </c>
      <c r="Q27" s="220">
        <v>1942.5</v>
      </c>
      <c r="R27" s="220">
        <v>2499</v>
      </c>
      <c r="S27" s="220">
        <v>2154.4075670498087</v>
      </c>
      <c r="T27" s="220">
        <v>8305.1</v>
      </c>
      <c r="U27" s="576"/>
    </row>
    <row r="28" spans="2:21" ht="15" customHeight="1" x14ac:dyDescent="0.15">
      <c r="B28" s="591"/>
      <c r="C28" s="592">
        <v>9</v>
      </c>
      <c r="D28" s="594"/>
      <c r="E28" s="582" t="s">
        <v>147</v>
      </c>
      <c r="F28" s="582" t="s">
        <v>147</v>
      </c>
      <c r="G28" s="582" t="s">
        <v>147</v>
      </c>
      <c r="H28" s="584">
        <v>4165</v>
      </c>
      <c r="I28" s="532">
        <v>2284.8000000000002</v>
      </c>
      <c r="J28" s="532">
        <v>2782.5</v>
      </c>
      <c r="K28" s="532">
        <v>2585.3506130751166</v>
      </c>
      <c r="L28" s="535">
        <v>24499.899999999998</v>
      </c>
      <c r="M28" s="220">
        <v>1102.5</v>
      </c>
      <c r="N28" s="220">
        <v>1419.6000000000001</v>
      </c>
      <c r="O28" s="220">
        <v>1275.8279017741183</v>
      </c>
      <c r="P28" s="220">
        <v>270793.90000000002</v>
      </c>
      <c r="Q28" s="220">
        <v>1995</v>
      </c>
      <c r="R28" s="220">
        <v>2362.5</v>
      </c>
      <c r="S28" s="220">
        <v>2140.7274000000002</v>
      </c>
      <c r="T28" s="220">
        <v>9533.9</v>
      </c>
      <c r="U28" s="576"/>
    </row>
    <row r="29" spans="2:21" ht="15" customHeight="1" x14ac:dyDescent="0.15">
      <c r="B29" s="591"/>
      <c r="C29" s="592">
        <v>10</v>
      </c>
      <c r="D29" s="594"/>
      <c r="E29" s="582" t="s">
        <v>147</v>
      </c>
      <c r="F29" s="582" t="s">
        <v>147</v>
      </c>
      <c r="G29" s="582" t="s">
        <v>147</v>
      </c>
      <c r="H29" s="584">
        <v>5136.1000000000004</v>
      </c>
      <c r="I29" s="532">
        <v>2289</v>
      </c>
      <c r="J29" s="532">
        <v>2782.5</v>
      </c>
      <c r="K29" s="532">
        <v>2597.0378755000379</v>
      </c>
      <c r="L29" s="532">
        <v>26580.9</v>
      </c>
      <c r="M29" s="220">
        <v>1134</v>
      </c>
      <c r="N29" s="220">
        <v>1470</v>
      </c>
      <c r="O29" s="220">
        <v>1257.9820197511287</v>
      </c>
      <c r="P29" s="220">
        <v>278226.59999999998</v>
      </c>
      <c r="Q29" s="220">
        <v>2047.5</v>
      </c>
      <c r="R29" s="220">
        <v>2499</v>
      </c>
      <c r="S29" s="220">
        <v>2183.9061613817994</v>
      </c>
      <c r="T29" s="221">
        <v>13309.3</v>
      </c>
      <c r="U29" s="576"/>
    </row>
    <row r="30" spans="2:21" ht="15" customHeight="1" x14ac:dyDescent="0.15">
      <c r="B30" s="591"/>
      <c r="C30" s="592">
        <v>11</v>
      </c>
      <c r="D30" s="594"/>
      <c r="E30" s="582" t="s">
        <v>147</v>
      </c>
      <c r="F30" s="582" t="s">
        <v>147</v>
      </c>
      <c r="G30" s="582" t="s">
        <v>147</v>
      </c>
      <c r="H30" s="597">
        <v>17558</v>
      </c>
      <c r="I30" s="598">
        <v>2187.15</v>
      </c>
      <c r="J30" s="598">
        <v>2782.5</v>
      </c>
      <c r="K30" s="598">
        <v>2566.9394402743028</v>
      </c>
      <c r="L30" s="598">
        <v>34321.800000000003</v>
      </c>
      <c r="M30" s="452">
        <v>1207.5</v>
      </c>
      <c r="N30" s="452">
        <v>1419.6000000000001</v>
      </c>
      <c r="O30" s="452">
        <v>1289.7944946752025</v>
      </c>
      <c r="P30" s="452">
        <v>274839.3</v>
      </c>
      <c r="Q30" s="452">
        <v>1995</v>
      </c>
      <c r="R30" s="452">
        <v>2304.75</v>
      </c>
      <c r="S30" s="452">
        <v>2085.9103911346451</v>
      </c>
      <c r="T30" s="453">
        <v>10825.5</v>
      </c>
      <c r="U30" s="576"/>
    </row>
    <row r="31" spans="2:21" ht="15" customHeight="1" x14ac:dyDescent="0.15">
      <c r="B31" s="591"/>
      <c r="C31" s="592">
        <v>12</v>
      </c>
      <c r="D31" s="594"/>
      <c r="E31" s="582" t="s">
        <v>147</v>
      </c>
      <c r="F31" s="582" t="s">
        <v>147</v>
      </c>
      <c r="G31" s="582" t="s">
        <v>147</v>
      </c>
      <c r="H31" s="597">
        <v>24451.200000000001</v>
      </c>
      <c r="I31" s="598">
        <v>2289</v>
      </c>
      <c r="J31" s="598">
        <v>2782.5</v>
      </c>
      <c r="K31" s="598">
        <v>2435.9038611249898</v>
      </c>
      <c r="L31" s="598">
        <v>57237.7</v>
      </c>
      <c r="M31" s="452">
        <v>1216</v>
      </c>
      <c r="N31" s="452">
        <v>1374</v>
      </c>
      <c r="O31" s="452">
        <v>1284</v>
      </c>
      <c r="P31" s="452">
        <v>391917.7</v>
      </c>
      <c r="Q31" s="452">
        <v>1995</v>
      </c>
      <c r="R31" s="452">
        <v>2205</v>
      </c>
      <c r="S31" s="452">
        <v>2072</v>
      </c>
      <c r="T31" s="453">
        <v>8278.2000000000007</v>
      </c>
      <c r="U31" s="576"/>
    </row>
    <row r="32" spans="2:21" ht="15" customHeight="1" x14ac:dyDescent="0.15">
      <c r="B32" s="591" t="s">
        <v>377</v>
      </c>
      <c r="C32" s="592">
        <v>1</v>
      </c>
      <c r="D32" s="594" t="s">
        <v>376</v>
      </c>
      <c r="E32" s="582" t="s">
        <v>147</v>
      </c>
      <c r="F32" s="582" t="s">
        <v>147</v>
      </c>
      <c r="G32" s="582" t="s">
        <v>147</v>
      </c>
      <c r="H32" s="584">
        <v>5115</v>
      </c>
      <c r="I32" s="532">
        <v>2263.8000000000002</v>
      </c>
      <c r="J32" s="532">
        <v>2677.5</v>
      </c>
      <c r="K32" s="532">
        <v>2420.1689646201871</v>
      </c>
      <c r="L32" s="532">
        <v>36753.599999999999</v>
      </c>
      <c r="M32" s="220">
        <v>1215.9000000000001</v>
      </c>
      <c r="N32" s="220">
        <v>1365</v>
      </c>
      <c r="O32" s="220">
        <v>1246.1621834682458</v>
      </c>
      <c r="P32" s="220">
        <v>215668.9</v>
      </c>
      <c r="Q32" s="220">
        <v>1995</v>
      </c>
      <c r="R32" s="220">
        <v>2205</v>
      </c>
      <c r="S32" s="220">
        <v>2078.74540567228</v>
      </c>
      <c r="T32" s="221">
        <v>5133</v>
      </c>
      <c r="U32" s="576"/>
    </row>
    <row r="33" spans="2:21" ht="15" customHeight="1" x14ac:dyDescent="0.15">
      <c r="B33" s="591"/>
      <c r="C33" s="592">
        <v>2</v>
      </c>
      <c r="D33" s="594"/>
      <c r="E33" s="582" t="s">
        <v>147</v>
      </c>
      <c r="F33" s="582" t="s">
        <v>147</v>
      </c>
      <c r="G33" s="596" t="s">
        <v>147</v>
      </c>
      <c r="H33" s="584">
        <v>5019.8</v>
      </c>
      <c r="I33" s="532">
        <v>2047.5</v>
      </c>
      <c r="J33" s="532">
        <v>2730</v>
      </c>
      <c r="K33" s="532">
        <v>2297.510976149807</v>
      </c>
      <c r="L33" s="532">
        <v>30464.800000000003</v>
      </c>
      <c r="M33" s="220">
        <v>1128.75</v>
      </c>
      <c r="N33" s="220">
        <v>1365</v>
      </c>
      <c r="O33" s="220">
        <v>1248.4988448642457</v>
      </c>
      <c r="P33" s="220">
        <v>256156.3</v>
      </c>
      <c r="Q33" s="220">
        <v>1680</v>
      </c>
      <c r="R33" s="220">
        <v>2205</v>
      </c>
      <c r="S33" s="220">
        <v>2015.3744631003517</v>
      </c>
      <c r="T33" s="221">
        <v>4731.5</v>
      </c>
      <c r="U33" s="576"/>
    </row>
    <row r="34" spans="2:21" ht="15" customHeight="1" x14ac:dyDescent="0.15">
      <c r="B34" s="591"/>
      <c r="C34" s="592">
        <v>3</v>
      </c>
      <c r="D34" s="594"/>
      <c r="E34" s="582" t="s">
        <v>147</v>
      </c>
      <c r="F34" s="582" t="s">
        <v>147</v>
      </c>
      <c r="G34" s="582" t="s">
        <v>147</v>
      </c>
      <c r="H34" s="584">
        <v>5182.8</v>
      </c>
      <c r="I34" s="532">
        <v>2247</v>
      </c>
      <c r="J34" s="532">
        <v>2761.5</v>
      </c>
      <c r="K34" s="532">
        <v>2409.4019707033826</v>
      </c>
      <c r="L34" s="532">
        <v>27061.599999999999</v>
      </c>
      <c r="M34" s="220">
        <v>1102.5</v>
      </c>
      <c r="N34" s="220">
        <v>1365</v>
      </c>
      <c r="O34" s="220">
        <v>1240.8817312786314</v>
      </c>
      <c r="P34" s="220">
        <v>271114.3</v>
      </c>
      <c r="Q34" s="220">
        <v>1732.5</v>
      </c>
      <c r="R34" s="220">
        <v>2257.5</v>
      </c>
      <c r="S34" s="220">
        <v>2031.9841872669519</v>
      </c>
      <c r="T34" s="221">
        <v>4587.8999999999996</v>
      </c>
      <c r="U34" s="576"/>
    </row>
    <row r="35" spans="2:21" ht="15" customHeight="1" x14ac:dyDescent="0.15">
      <c r="B35" s="599"/>
      <c r="C35" s="579">
        <v>4</v>
      </c>
      <c r="D35" s="600"/>
      <c r="E35" s="589" t="s">
        <v>147</v>
      </c>
      <c r="F35" s="589" t="s">
        <v>147</v>
      </c>
      <c r="G35" s="589" t="s">
        <v>147</v>
      </c>
      <c r="H35" s="538">
        <v>7329</v>
      </c>
      <c r="I35" s="538">
        <v>2205</v>
      </c>
      <c r="J35" s="538">
        <v>2782.5</v>
      </c>
      <c r="K35" s="538">
        <v>2500.7016334634382</v>
      </c>
      <c r="L35" s="538">
        <v>25273.4</v>
      </c>
      <c r="M35" s="197">
        <v>1107.75</v>
      </c>
      <c r="N35" s="197">
        <v>1391.25</v>
      </c>
      <c r="O35" s="197">
        <v>1287.6917543925374</v>
      </c>
      <c r="P35" s="197">
        <v>323741.90000000002</v>
      </c>
      <c r="Q35" s="197">
        <v>1792.3500000000001</v>
      </c>
      <c r="R35" s="197">
        <v>2257.5</v>
      </c>
      <c r="S35" s="197">
        <v>2023.8062744029783</v>
      </c>
      <c r="T35" s="196">
        <v>5409.4</v>
      </c>
      <c r="U35" s="576"/>
    </row>
    <row r="36" spans="2:21" ht="15" customHeight="1" x14ac:dyDescent="0.15">
      <c r="B36" s="551" t="s">
        <v>390</v>
      </c>
      <c r="C36" s="573" t="s">
        <v>392</v>
      </c>
      <c r="U36" s="576"/>
    </row>
    <row r="37" spans="2:21" ht="15" customHeight="1" x14ac:dyDescent="0.15">
      <c r="B37" s="552">
        <v>2</v>
      </c>
      <c r="C37" s="157" t="s">
        <v>401</v>
      </c>
      <c r="O37" s="576"/>
      <c r="P37" s="576"/>
      <c r="Q37" s="576"/>
      <c r="R37" s="576"/>
      <c r="S37" s="576"/>
      <c r="T37" s="576"/>
      <c r="U37" s="576"/>
    </row>
    <row r="38" spans="2:21" ht="12.75" customHeight="1" x14ac:dyDescent="0.15">
      <c r="B38" s="290"/>
      <c r="C38" s="157"/>
      <c r="H38" s="601"/>
      <c r="I38" s="533"/>
      <c r="J38" s="533"/>
      <c r="K38" s="533"/>
      <c r="L38" s="533"/>
      <c r="M38" s="199"/>
      <c r="N38" s="199"/>
      <c r="O38" s="199"/>
      <c r="P38" s="199"/>
      <c r="Q38" s="199"/>
      <c r="R38" s="199"/>
      <c r="S38" s="199"/>
      <c r="T38" s="199"/>
      <c r="U38" s="576"/>
    </row>
    <row r="39" spans="2:21" x14ac:dyDescent="0.15">
      <c r="H39" s="576"/>
      <c r="I39" s="533"/>
      <c r="J39" s="533"/>
      <c r="K39" s="533"/>
      <c r="L39" s="533"/>
      <c r="M39" s="199"/>
      <c r="N39" s="199"/>
      <c r="O39" s="199"/>
      <c r="P39" s="199"/>
      <c r="Q39" s="199"/>
      <c r="R39" s="199"/>
      <c r="S39" s="199"/>
      <c r="T39" s="199"/>
      <c r="U39" s="576"/>
    </row>
    <row r="40" spans="2:21" x14ac:dyDescent="0.15">
      <c r="H40" s="601"/>
      <c r="I40" s="533"/>
      <c r="J40" s="533"/>
      <c r="K40" s="533"/>
      <c r="L40" s="533"/>
      <c r="M40" s="602"/>
      <c r="N40" s="602"/>
      <c r="O40" s="602"/>
      <c r="P40" s="601"/>
      <c r="Q40" s="199"/>
      <c r="R40" s="199"/>
      <c r="S40" s="199"/>
      <c r="T40" s="199"/>
    </row>
    <row r="41" spans="2:21" x14ac:dyDescent="0.15">
      <c r="H41" s="601"/>
      <c r="I41" s="576"/>
      <c r="J41" s="576"/>
      <c r="K41" s="576"/>
      <c r="L41" s="576"/>
      <c r="M41" s="602"/>
      <c r="N41" s="602"/>
      <c r="O41" s="602"/>
      <c r="P41" s="576"/>
      <c r="Q41" s="576"/>
      <c r="R41" s="576"/>
      <c r="S41" s="576"/>
      <c r="T41" s="576"/>
    </row>
    <row r="42" spans="2:21" x14ac:dyDescent="0.15"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4"/>
  <sheetViews>
    <sheetView zoomScale="75" zoomScaleNormal="75" workbookViewId="0"/>
  </sheetViews>
  <sheetFormatPr defaultColWidth="7.5" defaultRowHeight="12" x14ac:dyDescent="0.15"/>
  <cols>
    <col min="1" max="1" width="0.875" style="157" customWidth="1"/>
    <col min="2" max="2" width="6.375" style="157" customWidth="1"/>
    <col min="3" max="3" width="2.875" style="157" customWidth="1"/>
    <col min="4" max="4" width="5.375" style="157" customWidth="1"/>
    <col min="5" max="5" width="5.25" style="157" customWidth="1"/>
    <col min="6" max="7" width="5.875" style="157" customWidth="1"/>
    <col min="8" max="8" width="7.875" style="157" customWidth="1"/>
    <col min="9" max="9" width="5.5" style="157" customWidth="1"/>
    <col min="10" max="11" width="5.875" style="157" customWidth="1"/>
    <col min="12" max="12" width="7.375" style="157" customWidth="1"/>
    <col min="13" max="13" width="5" style="157" customWidth="1"/>
    <col min="14" max="14" width="6" style="157" customWidth="1"/>
    <col min="15" max="15" width="5.875" style="157" customWidth="1"/>
    <col min="16" max="16" width="7.125" style="157" customWidth="1"/>
    <col min="17" max="17" width="5.375" style="157" customWidth="1"/>
    <col min="18" max="19" width="5.875" style="157" customWidth="1"/>
    <col min="20" max="20" width="7.375" style="157" customWidth="1"/>
    <col min="21" max="21" width="5.125" style="157" customWidth="1"/>
    <col min="22" max="23" width="5.875" style="157" customWidth="1"/>
    <col min="24" max="24" width="8.75" style="157" customWidth="1"/>
    <col min="25" max="16384" width="7.5" style="157"/>
  </cols>
  <sheetData>
    <row r="1" spans="2:28" ht="6.75" customHeight="1" x14ac:dyDescent="0.15"/>
    <row r="2" spans="2:28" ht="6" customHeight="1" x14ac:dyDescent="0.15">
      <c r="Z2" s="156"/>
    </row>
    <row r="3" spans="2:28" x14ac:dyDescent="0.15">
      <c r="B3" s="157" t="s">
        <v>402</v>
      </c>
      <c r="Z3" s="156"/>
    </row>
    <row r="4" spans="2:28" x14ac:dyDescent="0.15">
      <c r="X4" s="158" t="s">
        <v>221</v>
      </c>
      <c r="Z4" s="156"/>
    </row>
    <row r="5" spans="2:28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Z5" s="156"/>
    </row>
    <row r="6" spans="2:28" ht="13.5" x14ac:dyDescent="0.15">
      <c r="B6" s="159"/>
      <c r="C6" s="190" t="s">
        <v>85</v>
      </c>
      <c r="D6" s="253"/>
      <c r="E6" s="179" t="s">
        <v>176</v>
      </c>
      <c r="I6" s="179" t="s">
        <v>403</v>
      </c>
      <c r="M6" s="179" t="s">
        <v>404</v>
      </c>
      <c r="P6" s="156"/>
      <c r="Q6" s="179" t="s">
        <v>405</v>
      </c>
      <c r="R6" s="156"/>
      <c r="S6" s="156"/>
      <c r="T6" s="156"/>
      <c r="U6" s="179" t="s">
        <v>179</v>
      </c>
      <c r="V6" s="156"/>
      <c r="W6" s="156"/>
      <c r="X6" s="184"/>
      <c r="Z6" s="177"/>
      <c r="AA6" s="294"/>
      <c r="AB6" s="294"/>
    </row>
    <row r="7" spans="2:28" ht="13.5" x14ac:dyDescent="0.15">
      <c r="B7" s="179"/>
      <c r="C7" s="172"/>
      <c r="D7" s="185"/>
      <c r="E7" s="179"/>
      <c r="F7" s="156"/>
      <c r="G7" s="156"/>
      <c r="H7" s="156"/>
      <c r="I7" s="325" t="s">
        <v>181</v>
      </c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 t="s">
        <v>406</v>
      </c>
      <c r="V7" s="326"/>
      <c r="W7" s="326"/>
      <c r="X7" s="328"/>
      <c r="Z7" s="177"/>
      <c r="AA7" s="177"/>
      <c r="AB7" s="177"/>
    </row>
    <row r="8" spans="2:28" ht="13.5" x14ac:dyDescent="0.15">
      <c r="B8" s="519" t="s">
        <v>319</v>
      </c>
      <c r="C8" s="520"/>
      <c r="D8" s="521"/>
      <c r="E8" s="190" t="s">
        <v>92</v>
      </c>
      <c r="F8" s="170" t="s">
        <v>93</v>
      </c>
      <c r="G8" s="248" t="s">
        <v>94</v>
      </c>
      <c r="H8" s="170" t="s">
        <v>95</v>
      </c>
      <c r="I8" s="190" t="s">
        <v>92</v>
      </c>
      <c r="J8" s="170" t="s">
        <v>93</v>
      </c>
      <c r="K8" s="248" t="s">
        <v>94</v>
      </c>
      <c r="L8" s="170" t="s">
        <v>95</v>
      </c>
      <c r="M8" s="190" t="s">
        <v>92</v>
      </c>
      <c r="N8" s="170" t="s">
        <v>93</v>
      </c>
      <c r="O8" s="248" t="s">
        <v>94</v>
      </c>
      <c r="P8" s="170" t="s">
        <v>95</v>
      </c>
      <c r="Q8" s="190" t="s">
        <v>92</v>
      </c>
      <c r="R8" s="170" t="s">
        <v>93</v>
      </c>
      <c r="S8" s="248" t="s">
        <v>94</v>
      </c>
      <c r="T8" s="170" t="s">
        <v>95</v>
      </c>
      <c r="U8" s="190" t="s">
        <v>92</v>
      </c>
      <c r="V8" s="170" t="s">
        <v>93</v>
      </c>
      <c r="W8" s="248" t="s">
        <v>94</v>
      </c>
      <c r="X8" s="170" t="s">
        <v>95</v>
      </c>
      <c r="Z8" s="177"/>
      <c r="AA8" s="177"/>
      <c r="AB8" s="177"/>
    </row>
    <row r="9" spans="2:28" ht="13.5" x14ac:dyDescent="0.15">
      <c r="B9" s="172"/>
      <c r="C9" s="173"/>
      <c r="D9" s="173"/>
      <c r="E9" s="174"/>
      <c r="F9" s="175"/>
      <c r="G9" s="176" t="s">
        <v>96</v>
      </c>
      <c r="H9" s="175"/>
      <c r="I9" s="174"/>
      <c r="J9" s="175"/>
      <c r="K9" s="176" t="s">
        <v>96</v>
      </c>
      <c r="L9" s="175"/>
      <c r="M9" s="174"/>
      <c r="N9" s="175"/>
      <c r="O9" s="176" t="s">
        <v>96</v>
      </c>
      <c r="P9" s="175"/>
      <c r="Q9" s="174"/>
      <c r="R9" s="175"/>
      <c r="S9" s="176" t="s">
        <v>96</v>
      </c>
      <c r="T9" s="175"/>
      <c r="U9" s="174"/>
      <c r="V9" s="175"/>
      <c r="W9" s="176" t="s">
        <v>96</v>
      </c>
      <c r="X9" s="175"/>
      <c r="Z9" s="177"/>
      <c r="AA9" s="177"/>
      <c r="AB9" s="177"/>
    </row>
    <row r="10" spans="2:28" ht="13.5" x14ac:dyDescent="0.15">
      <c r="B10" s="179" t="s">
        <v>0</v>
      </c>
      <c r="C10" s="156">
        <v>21</v>
      </c>
      <c r="D10" s="157" t="s">
        <v>1</v>
      </c>
      <c r="E10" s="169" t="s">
        <v>263</v>
      </c>
      <c r="F10" s="255" t="s">
        <v>263</v>
      </c>
      <c r="G10" s="256" t="s">
        <v>263</v>
      </c>
      <c r="H10" s="255" t="s">
        <v>263</v>
      </c>
      <c r="I10" s="169" t="s">
        <v>263</v>
      </c>
      <c r="J10" s="255" t="s">
        <v>263</v>
      </c>
      <c r="K10" s="256" t="s">
        <v>263</v>
      </c>
      <c r="L10" s="255" t="s">
        <v>263</v>
      </c>
      <c r="M10" s="169" t="s">
        <v>263</v>
      </c>
      <c r="N10" s="255" t="s">
        <v>263</v>
      </c>
      <c r="O10" s="256" t="s">
        <v>263</v>
      </c>
      <c r="P10" s="255" t="s">
        <v>263</v>
      </c>
      <c r="Q10" s="169" t="s">
        <v>263</v>
      </c>
      <c r="R10" s="255" t="s">
        <v>263</v>
      </c>
      <c r="S10" s="256" t="s">
        <v>263</v>
      </c>
      <c r="T10" s="255" t="s">
        <v>263</v>
      </c>
      <c r="U10" s="169" t="s">
        <v>263</v>
      </c>
      <c r="V10" s="255" t="s">
        <v>263</v>
      </c>
      <c r="W10" s="256" t="s">
        <v>263</v>
      </c>
      <c r="X10" s="170" t="s">
        <v>263</v>
      </c>
      <c r="Y10" s="156"/>
      <c r="Z10" s="177"/>
      <c r="AA10" s="177"/>
      <c r="AB10" s="177"/>
    </row>
    <row r="11" spans="2:28" x14ac:dyDescent="0.15">
      <c r="B11" s="179"/>
      <c r="C11" s="156">
        <v>22</v>
      </c>
      <c r="E11" s="169" t="s">
        <v>263</v>
      </c>
      <c r="F11" s="169" t="s">
        <v>263</v>
      </c>
      <c r="G11" s="169" t="s">
        <v>263</v>
      </c>
      <c r="H11" s="169" t="s">
        <v>263</v>
      </c>
      <c r="I11" s="169" t="s">
        <v>263</v>
      </c>
      <c r="J11" s="169" t="s">
        <v>263</v>
      </c>
      <c r="K11" s="169" t="s">
        <v>263</v>
      </c>
      <c r="L11" s="169" t="s">
        <v>263</v>
      </c>
      <c r="M11" s="169" t="s">
        <v>263</v>
      </c>
      <c r="N11" s="169" t="s">
        <v>263</v>
      </c>
      <c r="O11" s="169" t="s">
        <v>263</v>
      </c>
      <c r="P11" s="169" t="s">
        <v>263</v>
      </c>
      <c r="Q11" s="169" t="s">
        <v>263</v>
      </c>
      <c r="R11" s="169" t="s">
        <v>263</v>
      </c>
      <c r="S11" s="169" t="s">
        <v>263</v>
      </c>
      <c r="T11" s="169" t="s">
        <v>263</v>
      </c>
      <c r="U11" s="169" t="s">
        <v>263</v>
      </c>
      <c r="V11" s="169" t="s">
        <v>263</v>
      </c>
      <c r="W11" s="169" t="s">
        <v>263</v>
      </c>
      <c r="X11" s="255" t="s">
        <v>263</v>
      </c>
      <c r="Y11" s="156"/>
      <c r="Z11" s="156"/>
    </row>
    <row r="12" spans="2:28" x14ac:dyDescent="0.15">
      <c r="B12" s="172"/>
      <c r="C12" s="173">
        <v>23</v>
      </c>
      <c r="D12" s="173"/>
      <c r="E12" s="174" t="s">
        <v>263</v>
      </c>
      <c r="F12" s="175" t="s">
        <v>263</v>
      </c>
      <c r="G12" s="295">
        <v>0</v>
      </c>
      <c r="H12" s="175" t="s">
        <v>263</v>
      </c>
      <c r="I12" s="174" t="s">
        <v>263</v>
      </c>
      <c r="J12" s="175" t="s">
        <v>263</v>
      </c>
      <c r="K12" s="295">
        <v>0</v>
      </c>
      <c r="L12" s="175" t="s">
        <v>263</v>
      </c>
      <c r="M12" s="174" t="s">
        <v>263</v>
      </c>
      <c r="N12" s="175" t="s">
        <v>263</v>
      </c>
      <c r="O12" s="295">
        <v>0</v>
      </c>
      <c r="P12" s="175" t="s">
        <v>263</v>
      </c>
      <c r="Q12" s="174" t="s">
        <v>263</v>
      </c>
      <c r="R12" s="175" t="s">
        <v>263</v>
      </c>
      <c r="S12" s="295">
        <v>0</v>
      </c>
      <c r="T12" s="175" t="s">
        <v>263</v>
      </c>
      <c r="U12" s="174" t="s">
        <v>263</v>
      </c>
      <c r="V12" s="175" t="s">
        <v>263</v>
      </c>
      <c r="W12" s="295">
        <v>0</v>
      </c>
      <c r="X12" s="175" t="s">
        <v>263</v>
      </c>
      <c r="Y12" s="156"/>
      <c r="Z12" s="156"/>
    </row>
    <row r="13" spans="2:28" ht="11.1" customHeight="1" x14ac:dyDescent="0.15">
      <c r="B13" s="179" t="s">
        <v>375</v>
      </c>
      <c r="C13" s="156">
        <v>8</v>
      </c>
      <c r="D13" s="184" t="s">
        <v>407</v>
      </c>
      <c r="E13" s="257">
        <v>0</v>
      </c>
      <c r="F13" s="257">
        <v>0</v>
      </c>
      <c r="G13" s="257">
        <v>0</v>
      </c>
      <c r="H13" s="258">
        <v>0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  <c r="O13" s="257">
        <v>0</v>
      </c>
      <c r="P13" s="257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v>0</v>
      </c>
      <c r="V13" s="257">
        <v>0</v>
      </c>
      <c r="W13" s="257">
        <v>0</v>
      </c>
      <c r="X13" s="258">
        <v>0</v>
      </c>
      <c r="Y13" s="156"/>
    </row>
    <row r="14" spans="2:28" ht="11.1" customHeight="1" x14ac:dyDescent="0.15">
      <c r="B14" s="179"/>
      <c r="C14" s="156">
        <v>9</v>
      </c>
      <c r="D14" s="184"/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8">
        <v>0</v>
      </c>
      <c r="Y14" s="156"/>
    </row>
    <row r="15" spans="2:28" ht="11.1" customHeight="1" x14ac:dyDescent="0.15">
      <c r="B15" s="179"/>
      <c r="C15" s="156">
        <v>10</v>
      </c>
      <c r="D15" s="184"/>
      <c r="E15" s="257">
        <v>0</v>
      </c>
      <c r="F15" s="257">
        <v>0</v>
      </c>
      <c r="G15" s="257">
        <v>0</v>
      </c>
      <c r="H15" s="257">
        <v>0</v>
      </c>
      <c r="I15" s="257">
        <v>0</v>
      </c>
      <c r="J15" s="257">
        <v>0</v>
      </c>
      <c r="K15" s="257">
        <v>0</v>
      </c>
      <c r="L15" s="257">
        <v>0</v>
      </c>
      <c r="M15" s="257">
        <v>0</v>
      </c>
      <c r="N15" s="257">
        <v>0</v>
      </c>
      <c r="O15" s="257">
        <v>0</v>
      </c>
      <c r="P15" s="257">
        <v>0</v>
      </c>
      <c r="Q15" s="257">
        <v>0</v>
      </c>
      <c r="R15" s="257">
        <v>0</v>
      </c>
      <c r="S15" s="257">
        <v>0</v>
      </c>
      <c r="T15" s="257">
        <v>0</v>
      </c>
      <c r="U15" s="257">
        <v>0</v>
      </c>
      <c r="V15" s="257">
        <v>0</v>
      </c>
      <c r="W15" s="257">
        <v>0</v>
      </c>
      <c r="X15" s="258">
        <v>0</v>
      </c>
      <c r="Y15" s="156"/>
    </row>
    <row r="16" spans="2:28" ht="11.1" customHeight="1" x14ac:dyDescent="0.15">
      <c r="B16" s="179"/>
      <c r="C16" s="156">
        <v>11</v>
      </c>
      <c r="D16" s="184"/>
      <c r="E16" s="257">
        <v>0</v>
      </c>
      <c r="F16" s="257">
        <v>0</v>
      </c>
      <c r="G16" s="257">
        <v>0</v>
      </c>
      <c r="H16" s="257">
        <v>0</v>
      </c>
      <c r="I16" s="257">
        <v>0</v>
      </c>
      <c r="J16" s="257">
        <v>0</v>
      </c>
      <c r="K16" s="257">
        <v>0</v>
      </c>
      <c r="L16" s="257">
        <v>0</v>
      </c>
      <c r="M16" s="257">
        <v>0</v>
      </c>
      <c r="N16" s="257">
        <v>0</v>
      </c>
      <c r="O16" s="257">
        <v>0</v>
      </c>
      <c r="P16" s="257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v>0</v>
      </c>
      <c r="V16" s="257">
        <v>0</v>
      </c>
      <c r="W16" s="257">
        <v>0</v>
      </c>
      <c r="X16" s="258">
        <v>0</v>
      </c>
      <c r="Y16" s="156"/>
    </row>
    <row r="17" spans="2:30" ht="11.1" customHeight="1" x14ac:dyDescent="0.15">
      <c r="B17" s="179"/>
      <c r="C17" s="156">
        <v>12</v>
      </c>
      <c r="D17" s="184"/>
      <c r="E17" s="257">
        <v>0</v>
      </c>
      <c r="F17" s="257">
        <v>0</v>
      </c>
      <c r="G17" s="257">
        <v>0</v>
      </c>
      <c r="H17" s="257">
        <v>0</v>
      </c>
      <c r="I17" s="257">
        <v>0</v>
      </c>
      <c r="J17" s="257">
        <v>0</v>
      </c>
      <c r="K17" s="257">
        <v>0</v>
      </c>
      <c r="L17" s="257">
        <v>0</v>
      </c>
      <c r="M17" s="257">
        <v>0</v>
      </c>
      <c r="N17" s="257">
        <v>0</v>
      </c>
      <c r="O17" s="257">
        <v>0</v>
      </c>
      <c r="P17" s="257">
        <v>0</v>
      </c>
      <c r="Q17" s="257">
        <v>0</v>
      </c>
      <c r="R17" s="257">
        <v>0</v>
      </c>
      <c r="S17" s="257">
        <v>0</v>
      </c>
      <c r="T17" s="257">
        <v>0</v>
      </c>
      <c r="U17" s="257">
        <v>0</v>
      </c>
      <c r="V17" s="257">
        <v>0</v>
      </c>
      <c r="W17" s="257">
        <v>0</v>
      </c>
      <c r="X17" s="258">
        <v>0</v>
      </c>
      <c r="Y17" s="156"/>
    </row>
    <row r="18" spans="2:30" ht="11.1" customHeight="1" x14ac:dyDescent="0.15">
      <c r="B18" s="179" t="s">
        <v>377</v>
      </c>
      <c r="C18" s="156">
        <v>1</v>
      </c>
      <c r="D18" s="184" t="s">
        <v>407</v>
      </c>
      <c r="E18" s="257">
        <v>0</v>
      </c>
      <c r="F18" s="257">
        <v>0</v>
      </c>
      <c r="G18" s="257">
        <v>0</v>
      </c>
      <c r="H18" s="257">
        <v>0</v>
      </c>
      <c r="I18" s="257">
        <v>0</v>
      </c>
      <c r="J18" s="257">
        <v>0</v>
      </c>
      <c r="K18" s="257">
        <v>0</v>
      </c>
      <c r="L18" s="257">
        <v>0</v>
      </c>
      <c r="M18" s="257">
        <v>0</v>
      </c>
      <c r="N18" s="257">
        <v>0</v>
      </c>
      <c r="O18" s="257">
        <v>0</v>
      </c>
      <c r="P18" s="257">
        <v>0</v>
      </c>
      <c r="Q18" s="257">
        <v>0</v>
      </c>
      <c r="R18" s="257">
        <v>0</v>
      </c>
      <c r="S18" s="257">
        <v>0</v>
      </c>
      <c r="T18" s="257">
        <v>0</v>
      </c>
      <c r="U18" s="257">
        <v>0</v>
      </c>
      <c r="V18" s="257">
        <v>0</v>
      </c>
      <c r="W18" s="257">
        <v>0</v>
      </c>
      <c r="X18" s="258">
        <v>0</v>
      </c>
      <c r="Y18" s="156"/>
    </row>
    <row r="19" spans="2:30" ht="11.1" customHeight="1" x14ac:dyDescent="0.15">
      <c r="B19" s="179"/>
      <c r="C19" s="156">
        <v>2</v>
      </c>
      <c r="D19" s="184"/>
      <c r="E19" s="257">
        <v>0</v>
      </c>
      <c r="F19" s="257">
        <v>0</v>
      </c>
      <c r="G19" s="257">
        <v>0</v>
      </c>
      <c r="H19" s="257">
        <v>0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  <c r="O19" s="257">
        <v>0</v>
      </c>
      <c r="P19" s="257">
        <v>0</v>
      </c>
      <c r="Q19" s="257">
        <v>0</v>
      </c>
      <c r="R19" s="257">
        <v>0</v>
      </c>
      <c r="S19" s="257">
        <v>0</v>
      </c>
      <c r="T19" s="257">
        <v>0</v>
      </c>
      <c r="U19" s="257">
        <v>0</v>
      </c>
      <c r="V19" s="257">
        <v>0</v>
      </c>
      <c r="W19" s="257">
        <v>0</v>
      </c>
      <c r="X19" s="258">
        <v>0</v>
      </c>
      <c r="Y19" s="156"/>
    </row>
    <row r="20" spans="2:30" ht="11.1" customHeight="1" x14ac:dyDescent="0.15">
      <c r="B20" s="179"/>
      <c r="C20" s="156">
        <v>3</v>
      </c>
      <c r="D20" s="184"/>
      <c r="E20" s="257">
        <v>0</v>
      </c>
      <c r="F20" s="257">
        <v>0</v>
      </c>
      <c r="G20" s="257">
        <v>0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  <c r="O20" s="257">
        <v>0</v>
      </c>
      <c r="P20" s="257">
        <v>0</v>
      </c>
      <c r="Q20" s="257">
        <v>0</v>
      </c>
      <c r="R20" s="257">
        <v>0</v>
      </c>
      <c r="S20" s="257">
        <v>0</v>
      </c>
      <c r="T20" s="257">
        <v>0</v>
      </c>
      <c r="U20" s="257">
        <v>0</v>
      </c>
      <c r="V20" s="257">
        <v>0</v>
      </c>
      <c r="W20" s="257">
        <v>0</v>
      </c>
      <c r="X20" s="258">
        <v>0</v>
      </c>
      <c r="Y20" s="156"/>
    </row>
    <row r="21" spans="2:30" ht="11.1" customHeight="1" x14ac:dyDescent="0.15">
      <c r="B21" s="172"/>
      <c r="C21" s="173">
        <v>4</v>
      </c>
      <c r="D21" s="185"/>
      <c r="E21" s="259">
        <v>0</v>
      </c>
      <c r="F21" s="259">
        <v>0</v>
      </c>
      <c r="G21" s="259">
        <v>0</v>
      </c>
      <c r="H21" s="259">
        <v>0</v>
      </c>
      <c r="I21" s="259">
        <v>0</v>
      </c>
      <c r="J21" s="259">
        <v>0</v>
      </c>
      <c r="K21" s="259">
        <v>0</v>
      </c>
      <c r="L21" s="259">
        <v>0</v>
      </c>
      <c r="M21" s="259">
        <v>0</v>
      </c>
      <c r="N21" s="259">
        <v>0</v>
      </c>
      <c r="O21" s="259">
        <v>0</v>
      </c>
      <c r="P21" s="259">
        <v>0</v>
      </c>
      <c r="Q21" s="259">
        <v>0</v>
      </c>
      <c r="R21" s="259">
        <v>0</v>
      </c>
      <c r="S21" s="259">
        <v>0</v>
      </c>
      <c r="T21" s="259">
        <v>0</v>
      </c>
      <c r="U21" s="259">
        <v>0</v>
      </c>
      <c r="V21" s="259">
        <v>0</v>
      </c>
      <c r="W21" s="259">
        <v>0</v>
      </c>
      <c r="X21" s="260">
        <v>0</v>
      </c>
      <c r="Y21" s="156"/>
    </row>
    <row r="22" spans="2:30" ht="11.1" customHeight="1" x14ac:dyDescent="0.15">
      <c r="B22" s="179" t="s">
        <v>408</v>
      </c>
      <c r="C22" s="156"/>
      <c r="E22" s="169"/>
      <c r="F22" s="255"/>
      <c r="G22" s="255"/>
      <c r="H22" s="171"/>
      <c r="I22" s="169"/>
      <c r="J22" s="255"/>
      <c r="K22" s="255"/>
      <c r="L22" s="171"/>
      <c r="M22" s="169"/>
      <c r="N22" s="255"/>
      <c r="O22" s="255"/>
      <c r="P22" s="171"/>
      <c r="Q22" s="169"/>
      <c r="R22" s="255"/>
      <c r="S22" s="255"/>
      <c r="T22" s="171"/>
      <c r="U22" s="169"/>
      <c r="V22" s="255"/>
      <c r="W22" s="255"/>
      <c r="X22" s="255"/>
      <c r="Y22" s="156"/>
    </row>
    <row r="23" spans="2:30" ht="11.1" customHeight="1" x14ac:dyDescent="0.15">
      <c r="B23" s="314">
        <v>41001</v>
      </c>
      <c r="C23" s="300"/>
      <c r="D23" s="315">
        <v>41012</v>
      </c>
      <c r="E23" s="257">
        <v>0</v>
      </c>
      <c r="F23" s="257">
        <v>0</v>
      </c>
      <c r="G23" s="257">
        <v>0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  <c r="O23" s="257">
        <v>0</v>
      </c>
      <c r="P23" s="257">
        <v>0</v>
      </c>
      <c r="Q23" s="257">
        <v>0</v>
      </c>
      <c r="R23" s="257">
        <v>0</v>
      </c>
      <c r="S23" s="257">
        <v>0</v>
      </c>
      <c r="T23" s="257">
        <v>0</v>
      </c>
      <c r="U23" s="257">
        <v>0</v>
      </c>
      <c r="V23" s="257">
        <v>0</v>
      </c>
      <c r="W23" s="257">
        <v>0</v>
      </c>
      <c r="X23" s="257">
        <v>0</v>
      </c>
      <c r="Y23" s="156"/>
    </row>
    <row r="24" spans="2:30" ht="11.1" customHeight="1" x14ac:dyDescent="0.15">
      <c r="B24" s="314">
        <v>41015</v>
      </c>
      <c r="C24" s="300"/>
      <c r="D24" s="315">
        <v>41026</v>
      </c>
      <c r="E24" s="257">
        <v>0</v>
      </c>
      <c r="F24" s="257">
        <v>0</v>
      </c>
      <c r="G24" s="257">
        <v>0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  <c r="O24" s="257">
        <v>0</v>
      </c>
      <c r="P24" s="257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57">
        <v>0</v>
      </c>
      <c r="W24" s="257">
        <v>0</v>
      </c>
      <c r="X24" s="257">
        <v>0</v>
      </c>
      <c r="Y24" s="156"/>
      <c r="Z24" s="156"/>
      <c r="AA24" s="156"/>
      <c r="AB24" s="156"/>
      <c r="AC24" s="156"/>
      <c r="AD24" s="156"/>
    </row>
    <row r="25" spans="2:30" ht="11.1" customHeight="1" x14ac:dyDescent="0.15">
      <c r="B25" s="603"/>
      <c r="C25" s="300"/>
      <c r="D25" s="304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156"/>
      <c r="Z25" s="156"/>
      <c r="AA25" s="156"/>
      <c r="AB25" s="156"/>
      <c r="AC25" s="156"/>
      <c r="AD25" s="156"/>
    </row>
    <row r="26" spans="2:30" ht="17.25" customHeight="1" x14ac:dyDescent="0.15">
      <c r="B26" s="179"/>
      <c r="C26" s="190" t="s">
        <v>85</v>
      </c>
      <c r="D26" s="253"/>
      <c r="E26" s="179" t="s">
        <v>409</v>
      </c>
      <c r="I26" s="179" t="s">
        <v>410</v>
      </c>
      <c r="M26" s="179" t="s">
        <v>186</v>
      </c>
      <c r="P26" s="156"/>
      <c r="Q26" s="179" t="s">
        <v>411</v>
      </c>
      <c r="R26" s="156"/>
      <c r="S26" s="156"/>
      <c r="T26" s="156"/>
      <c r="U26" s="179" t="s">
        <v>412</v>
      </c>
      <c r="V26" s="156"/>
      <c r="W26" s="156"/>
      <c r="X26" s="184"/>
      <c r="Z26" s="177"/>
      <c r="AA26" s="294"/>
      <c r="AB26" s="294"/>
      <c r="AC26" s="156"/>
      <c r="AD26" s="156"/>
    </row>
    <row r="27" spans="2:30" ht="13.5" x14ac:dyDescent="0.15">
      <c r="B27" s="179"/>
      <c r="C27" s="172"/>
      <c r="D27" s="185"/>
      <c r="E27" s="325" t="s">
        <v>183</v>
      </c>
      <c r="F27" s="326"/>
      <c r="G27" s="326"/>
      <c r="H27" s="326"/>
      <c r="I27" s="325" t="s">
        <v>181</v>
      </c>
      <c r="J27" s="326"/>
      <c r="K27" s="326"/>
      <c r="L27" s="326"/>
      <c r="M27" s="325"/>
      <c r="N27" s="326"/>
      <c r="O27" s="326"/>
      <c r="P27" s="326"/>
      <c r="Q27" s="325"/>
      <c r="R27" s="326"/>
      <c r="S27" s="326"/>
      <c r="T27" s="326"/>
      <c r="U27" s="325"/>
      <c r="V27" s="326"/>
      <c r="W27" s="326"/>
      <c r="X27" s="328"/>
      <c r="Z27" s="177"/>
      <c r="AA27" s="177"/>
      <c r="AB27" s="177"/>
      <c r="AC27" s="156"/>
      <c r="AD27" s="156"/>
    </row>
    <row r="28" spans="2:30" ht="13.5" x14ac:dyDescent="0.15">
      <c r="B28" s="519" t="s">
        <v>319</v>
      </c>
      <c r="C28" s="520"/>
      <c r="D28" s="521"/>
      <c r="E28" s="190" t="s">
        <v>92</v>
      </c>
      <c r="F28" s="170" t="s">
        <v>93</v>
      </c>
      <c r="G28" s="248" t="s">
        <v>94</v>
      </c>
      <c r="H28" s="170" t="s">
        <v>95</v>
      </c>
      <c r="I28" s="190" t="s">
        <v>92</v>
      </c>
      <c r="J28" s="170" t="s">
        <v>93</v>
      </c>
      <c r="K28" s="248" t="s">
        <v>94</v>
      </c>
      <c r="L28" s="170" t="s">
        <v>95</v>
      </c>
      <c r="M28" s="190" t="s">
        <v>92</v>
      </c>
      <c r="N28" s="170" t="s">
        <v>93</v>
      </c>
      <c r="O28" s="248" t="s">
        <v>94</v>
      </c>
      <c r="P28" s="170" t="s">
        <v>95</v>
      </c>
      <c r="Q28" s="190" t="s">
        <v>92</v>
      </c>
      <c r="R28" s="170" t="s">
        <v>93</v>
      </c>
      <c r="S28" s="248" t="s">
        <v>94</v>
      </c>
      <c r="T28" s="170" t="s">
        <v>95</v>
      </c>
      <c r="U28" s="190" t="s">
        <v>92</v>
      </c>
      <c r="V28" s="170" t="s">
        <v>93</v>
      </c>
      <c r="W28" s="248" t="s">
        <v>94</v>
      </c>
      <c r="X28" s="170" t="s">
        <v>95</v>
      </c>
      <c r="Z28" s="177"/>
      <c r="AA28" s="177"/>
      <c r="AB28" s="177"/>
      <c r="AC28" s="156"/>
      <c r="AD28" s="156"/>
    </row>
    <row r="29" spans="2:30" ht="13.5" x14ac:dyDescent="0.15">
      <c r="B29" s="172"/>
      <c r="C29" s="173"/>
      <c r="D29" s="173"/>
      <c r="E29" s="174"/>
      <c r="F29" s="175"/>
      <c r="G29" s="176" t="s">
        <v>96</v>
      </c>
      <c r="H29" s="175"/>
      <c r="I29" s="174"/>
      <c r="J29" s="175"/>
      <c r="K29" s="176" t="s">
        <v>96</v>
      </c>
      <c r="L29" s="175"/>
      <c r="M29" s="174"/>
      <c r="N29" s="175"/>
      <c r="O29" s="176" t="s">
        <v>96</v>
      </c>
      <c r="P29" s="175"/>
      <c r="Q29" s="174"/>
      <c r="R29" s="175"/>
      <c r="S29" s="176" t="s">
        <v>96</v>
      </c>
      <c r="T29" s="175"/>
      <c r="U29" s="174"/>
      <c r="V29" s="175"/>
      <c r="W29" s="176" t="s">
        <v>96</v>
      </c>
      <c r="X29" s="175"/>
      <c r="Z29" s="177"/>
      <c r="AA29" s="177"/>
      <c r="AB29" s="177"/>
      <c r="AC29" s="156"/>
      <c r="AD29" s="156"/>
    </row>
    <row r="30" spans="2:30" ht="13.5" x14ac:dyDescent="0.15">
      <c r="B30" s="179" t="s">
        <v>0</v>
      </c>
      <c r="C30" s="156">
        <v>21</v>
      </c>
      <c r="D30" s="157" t="s">
        <v>1</v>
      </c>
      <c r="E30" s="255" t="s">
        <v>263</v>
      </c>
      <c r="F30" s="255" t="s">
        <v>263</v>
      </c>
      <c r="G30" s="359">
        <v>0</v>
      </c>
      <c r="H30" s="255" t="s">
        <v>263</v>
      </c>
      <c r="I30" s="255" t="s">
        <v>263</v>
      </c>
      <c r="J30" s="255" t="s">
        <v>263</v>
      </c>
      <c r="K30" s="359">
        <v>0</v>
      </c>
      <c r="L30" s="255" t="s">
        <v>263</v>
      </c>
      <c r="M30" s="255" t="s">
        <v>263</v>
      </c>
      <c r="N30" s="255" t="s">
        <v>263</v>
      </c>
      <c r="O30" s="359">
        <v>0</v>
      </c>
      <c r="P30" s="255" t="s">
        <v>263</v>
      </c>
      <c r="Q30" s="179">
        <v>798</v>
      </c>
      <c r="R30" s="180">
        <v>1158</v>
      </c>
      <c r="S30" s="156">
        <v>929</v>
      </c>
      <c r="T30" s="180">
        <v>178765</v>
      </c>
      <c r="U30" s="179">
        <v>588</v>
      </c>
      <c r="V30" s="180">
        <v>882</v>
      </c>
      <c r="W30" s="156">
        <v>723</v>
      </c>
      <c r="X30" s="180">
        <v>35659</v>
      </c>
      <c r="Y30" s="156"/>
      <c r="Z30" s="177"/>
      <c r="AA30" s="177"/>
      <c r="AB30" s="177"/>
      <c r="AC30" s="156"/>
      <c r="AD30" s="156"/>
    </row>
    <row r="31" spans="2:30" x14ac:dyDescent="0.15">
      <c r="B31" s="179"/>
      <c r="C31" s="156">
        <v>22</v>
      </c>
      <c r="D31" s="184"/>
      <c r="E31" s="255" t="s">
        <v>263</v>
      </c>
      <c r="F31" s="255" t="s">
        <v>263</v>
      </c>
      <c r="G31" s="257">
        <v>0</v>
      </c>
      <c r="H31" s="255" t="s">
        <v>263</v>
      </c>
      <c r="I31" s="255" t="s">
        <v>263</v>
      </c>
      <c r="J31" s="255" t="s">
        <v>263</v>
      </c>
      <c r="K31" s="257">
        <v>0</v>
      </c>
      <c r="L31" s="255" t="s">
        <v>263</v>
      </c>
      <c r="M31" s="255" t="s">
        <v>263</v>
      </c>
      <c r="N31" s="255" t="s">
        <v>263</v>
      </c>
      <c r="O31" s="257">
        <v>0</v>
      </c>
      <c r="P31" s="255" t="s">
        <v>263</v>
      </c>
      <c r="Q31" s="180">
        <v>851</v>
      </c>
      <c r="R31" s="180">
        <v>1071</v>
      </c>
      <c r="S31" s="180">
        <v>972</v>
      </c>
      <c r="T31" s="180">
        <v>159255</v>
      </c>
      <c r="U31" s="180">
        <v>683</v>
      </c>
      <c r="V31" s="180">
        <v>903</v>
      </c>
      <c r="W31" s="180">
        <v>794</v>
      </c>
      <c r="X31" s="184">
        <v>11495</v>
      </c>
      <c r="Y31" s="156"/>
      <c r="Z31" s="156"/>
      <c r="AA31" s="156"/>
      <c r="AB31" s="156"/>
      <c r="AC31" s="156"/>
      <c r="AD31" s="156"/>
    </row>
    <row r="32" spans="2:30" ht="13.5" x14ac:dyDescent="0.15">
      <c r="B32" s="172"/>
      <c r="C32" s="173">
        <v>23</v>
      </c>
      <c r="D32" s="185"/>
      <c r="E32" s="175" t="s">
        <v>263</v>
      </c>
      <c r="F32" s="176" t="s">
        <v>263</v>
      </c>
      <c r="G32" s="260">
        <v>0</v>
      </c>
      <c r="H32" s="175" t="s">
        <v>263</v>
      </c>
      <c r="I32" s="175" t="s">
        <v>263</v>
      </c>
      <c r="J32" s="175" t="s">
        <v>263</v>
      </c>
      <c r="K32" s="259">
        <v>0</v>
      </c>
      <c r="L32" s="175" t="s">
        <v>263</v>
      </c>
      <c r="M32" s="175" t="s">
        <v>263</v>
      </c>
      <c r="N32" s="175" t="s">
        <v>263</v>
      </c>
      <c r="O32" s="259">
        <v>0</v>
      </c>
      <c r="P32" s="175" t="s">
        <v>263</v>
      </c>
      <c r="Q32" s="186">
        <v>840</v>
      </c>
      <c r="R32" s="186">
        <v>1102.5</v>
      </c>
      <c r="S32" s="186">
        <v>952.87106253320769</v>
      </c>
      <c r="T32" s="186">
        <v>49429.8</v>
      </c>
      <c r="U32" s="186">
        <v>630</v>
      </c>
      <c r="V32" s="186">
        <v>892.5</v>
      </c>
      <c r="W32" s="186">
        <v>728.9528765298478</v>
      </c>
      <c r="X32" s="186">
        <v>19121.199999999997</v>
      </c>
      <c r="Y32" s="156"/>
      <c r="Z32" s="177"/>
      <c r="AA32" s="177"/>
      <c r="AB32" s="177"/>
      <c r="AC32" s="177"/>
      <c r="AD32" s="177"/>
    </row>
    <row r="33" spans="2:26" x14ac:dyDescent="0.15">
      <c r="B33" s="179" t="s">
        <v>375</v>
      </c>
      <c r="C33" s="156">
        <v>8</v>
      </c>
      <c r="D33" s="184" t="s">
        <v>407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  <c r="O33" s="257">
        <v>0</v>
      </c>
      <c r="P33" s="257">
        <v>0</v>
      </c>
      <c r="Q33" s="180">
        <v>903</v>
      </c>
      <c r="R33" s="180">
        <v>987</v>
      </c>
      <c r="S33" s="180">
        <v>934.33906715183593</v>
      </c>
      <c r="T33" s="180">
        <v>5495.8</v>
      </c>
      <c r="U33" s="180">
        <v>703.5</v>
      </c>
      <c r="V33" s="180">
        <v>766.5</v>
      </c>
      <c r="W33" s="180">
        <v>754.28201970443354</v>
      </c>
      <c r="X33" s="184">
        <v>3752</v>
      </c>
      <c r="Y33" s="156"/>
      <c r="Z33" s="156"/>
    </row>
    <row r="34" spans="2:26" x14ac:dyDescent="0.15">
      <c r="B34" s="179"/>
      <c r="C34" s="156">
        <v>9</v>
      </c>
      <c r="D34" s="184"/>
      <c r="E34" s="257">
        <v>0</v>
      </c>
      <c r="F34" s="257">
        <v>0</v>
      </c>
      <c r="G34" s="257">
        <v>0</v>
      </c>
      <c r="H34" s="257">
        <v>0</v>
      </c>
      <c r="I34" s="257">
        <v>0</v>
      </c>
      <c r="J34" s="257">
        <v>0</v>
      </c>
      <c r="K34" s="257">
        <v>0</v>
      </c>
      <c r="L34" s="257">
        <v>0</v>
      </c>
      <c r="M34" s="257">
        <v>0</v>
      </c>
      <c r="N34" s="257">
        <v>0</v>
      </c>
      <c r="O34" s="257">
        <v>0</v>
      </c>
      <c r="P34" s="257">
        <v>0</v>
      </c>
      <c r="Q34" s="180">
        <v>840</v>
      </c>
      <c r="R34" s="180">
        <v>945</v>
      </c>
      <c r="S34" s="180">
        <v>900.41094882841219</v>
      </c>
      <c r="T34" s="180">
        <v>4018.4</v>
      </c>
      <c r="U34" s="184">
        <v>724.5</v>
      </c>
      <c r="V34" s="180">
        <v>766.5</v>
      </c>
      <c r="W34" s="180">
        <v>747.1522522522522</v>
      </c>
      <c r="X34" s="184">
        <v>1470.5</v>
      </c>
      <c r="Y34" s="156"/>
      <c r="Z34" s="156"/>
    </row>
    <row r="35" spans="2:26" x14ac:dyDescent="0.15">
      <c r="B35" s="179"/>
      <c r="C35" s="156">
        <v>10</v>
      </c>
      <c r="D35" s="184"/>
      <c r="E35" s="257">
        <v>0</v>
      </c>
      <c r="F35" s="257">
        <v>0</v>
      </c>
      <c r="G35" s="257">
        <v>0</v>
      </c>
      <c r="H35" s="257">
        <v>0</v>
      </c>
      <c r="I35" s="257">
        <v>0</v>
      </c>
      <c r="J35" s="257">
        <v>0</v>
      </c>
      <c r="K35" s="257">
        <v>0</v>
      </c>
      <c r="L35" s="257">
        <v>0</v>
      </c>
      <c r="M35" s="257">
        <v>0</v>
      </c>
      <c r="N35" s="257">
        <v>0</v>
      </c>
      <c r="O35" s="257">
        <v>0</v>
      </c>
      <c r="P35" s="257">
        <v>0</v>
      </c>
      <c r="Q35" s="180">
        <v>892.5</v>
      </c>
      <c r="R35" s="180">
        <v>903</v>
      </c>
      <c r="S35" s="180">
        <v>898.27313542853324</v>
      </c>
      <c r="T35" s="180">
        <v>1729.3</v>
      </c>
      <c r="U35" s="180">
        <v>656.25</v>
      </c>
      <c r="V35" s="180">
        <v>724.5</v>
      </c>
      <c r="W35" s="180">
        <v>699.51445086705201</v>
      </c>
      <c r="X35" s="184">
        <v>3962.6000000000004</v>
      </c>
      <c r="Y35" s="156"/>
      <c r="Z35" s="156"/>
    </row>
    <row r="36" spans="2:26" x14ac:dyDescent="0.15">
      <c r="B36" s="179"/>
      <c r="C36" s="156">
        <v>11</v>
      </c>
      <c r="D36" s="184"/>
      <c r="E36" s="257">
        <v>0</v>
      </c>
      <c r="F36" s="257">
        <v>0</v>
      </c>
      <c r="G36" s="257">
        <v>0</v>
      </c>
      <c r="H36" s="257">
        <v>0</v>
      </c>
      <c r="I36" s="257">
        <v>0</v>
      </c>
      <c r="J36" s="257">
        <v>0</v>
      </c>
      <c r="K36" s="257">
        <v>0</v>
      </c>
      <c r="L36" s="257">
        <v>0</v>
      </c>
      <c r="M36" s="257">
        <v>0</v>
      </c>
      <c r="N36" s="257">
        <v>0</v>
      </c>
      <c r="O36" s="257">
        <v>0</v>
      </c>
      <c r="P36" s="257">
        <v>0</v>
      </c>
      <c r="Q36" s="180">
        <v>882</v>
      </c>
      <c r="R36" s="180">
        <v>934.5</v>
      </c>
      <c r="S36" s="180">
        <v>922.7168388048691</v>
      </c>
      <c r="T36" s="180">
        <v>3699</v>
      </c>
      <c r="U36" s="180">
        <v>656.25</v>
      </c>
      <c r="V36" s="180">
        <v>819</v>
      </c>
      <c r="W36" s="180">
        <v>702.80000000000007</v>
      </c>
      <c r="X36" s="184">
        <v>4026.2</v>
      </c>
      <c r="Y36" s="156"/>
      <c r="Z36" s="156"/>
    </row>
    <row r="37" spans="2:26" x14ac:dyDescent="0.15">
      <c r="B37" s="179"/>
      <c r="C37" s="156">
        <v>12</v>
      </c>
      <c r="D37" s="184"/>
      <c r="E37" s="257">
        <v>0</v>
      </c>
      <c r="F37" s="257">
        <v>0</v>
      </c>
      <c r="G37" s="257">
        <v>0</v>
      </c>
      <c r="H37" s="257">
        <v>0</v>
      </c>
      <c r="I37" s="257">
        <v>0</v>
      </c>
      <c r="J37" s="257">
        <v>0</v>
      </c>
      <c r="K37" s="257">
        <v>0</v>
      </c>
      <c r="L37" s="257">
        <v>0</v>
      </c>
      <c r="M37" s="257">
        <v>0</v>
      </c>
      <c r="N37" s="257">
        <v>0</v>
      </c>
      <c r="O37" s="257">
        <v>0</v>
      </c>
      <c r="P37" s="257">
        <v>0</v>
      </c>
      <c r="Q37" s="180">
        <v>882</v>
      </c>
      <c r="R37" s="180">
        <v>934.5</v>
      </c>
      <c r="S37" s="180">
        <v>915.40484062954624</v>
      </c>
      <c r="T37" s="180">
        <v>6004</v>
      </c>
      <c r="U37" s="180">
        <v>656.25</v>
      </c>
      <c r="V37" s="180">
        <v>714</v>
      </c>
      <c r="W37" s="180">
        <v>657.17389288198467</v>
      </c>
      <c r="X37" s="184">
        <v>3964.4</v>
      </c>
      <c r="Y37" s="156"/>
      <c r="Z37" s="156"/>
    </row>
    <row r="38" spans="2:26" x14ac:dyDescent="0.15">
      <c r="B38" s="179" t="s">
        <v>377</v>
      </c>
      <c r="C38" s="156">
        <v>1</v>
      </c>
      <c r="D38" s="184" t="s">
        <v>407</v>
      </c>
      <c r="E38" s="257">
        <v>0</v>
      </c>
      <c r="F38" s="257">
        <v>0</v>
      </c>
      <c r="G38" s="257">
        <v>0</v>
      </c>
      <c r="H38" s="257">
        <v>0</v>
      </c>
      <c r="I38" s="257">
        <v>0</v>
      </c>
      <c r="J38" s="257">
        <v>0</v>
      </c>
      <c r="K38" s="257">
        <v>0</v>
      </c>
      <c r="L38" s="257">
        <v>0</v>
      </c>
      <c r="M38" s="257">
        <v>0</v>
      </c>
      <c r="N38" s="257">
        <v>0</v>
      </c>
      <c r="O38" s="257">
        <v>0</v>
      </c>
      <c r="P38" s="257">
        <v>0</v>
      </c>
      <c r="Q38" s="180">
        <v>892.5</v>
      </c>
      <c r="R38" s="180">
        <v>966</v>
      </c>
      <c r="S38" s="180">
        <v>934.47800644097083</v>
      </c>
      <c r="T38" s="180">
        <v>4141.7</v>
      </c>
      <c r="U38" s="180">
        <v>682.5</v>
      </c>
      <c r="V38" s="180">
        <v>682.5</v>
      </c>
      <c r="W38" s="180">
        <v>682.5</v>
      </c>
      <c r="X38" s="180">
        <v>1952.1999999999998</v>
      </c>
      <c r="Y38" s="156"/>
      <c r="Z38" s="156"/>
    </row>
    <row r="39" spans="2:26" x14ac:dyDescent="0.15">
      <c r="B39" s="179"/>
      <c r="C39" s="156">
        <v>2</v>
      </c>
      <c r="D39" s="184"/>
      <c r="E39" s="257">
        <v>0</v>
      </c>
      <c r="F39" s="257">
        <v>0</v>
      </c>
      <c r="G39" s="257">
        <v>0</v>
      </c>
      <c r="H39" s="257">
        <v>0</v>
      </c>
      <c r="I39" s="257">
        <v>0</v>
      </c>
      <c r="J39" s="257">
        <v>0</v>
      </c>
      <c r="K39" s="257">
        <v>0</v>
      </c>
      <c r="L39" s="257">
        <v>0</v>
      </c>
      <c r="M39" s="257">
        <v>0</v>
      </c>
      <c r="N39" s="257">
        <v>0</v>
      </c>
      <c r="O39" s="257">
        <v>0</v>
      </c>
      <c r="P39" s="257">
        <v>0</v>
      </c>
      <c r="Q39" s="180">
        <v>934.5</v>
      </c>
      <c r="R39" s="180">
        <v>966</v>
      </c>
      <c r="S39" s="180">
        <v>957.75128463476074</v>
      </c>
      <c r="T39" s="180">
        <v>2245.7000000000003</v>
      </c>
      <c r="U39" s="180">
        <v>661.5</v>
      </c>
      <c r="V39" s="180">
        <v>714</v>
      </c>
      <c r="W39" s="180">
        <v>687.6014150943397</v>
      </c>
      <c r="X39" s="184">
        <v>287.89999999999998</v>
      </c>
      <c r="Y39" s="156"/>
      <c r="Z39" s="156"/>
    </row>
    <row r="40" spans="2:26" x14ac:dyDescent="0.15">
      <c r="B40" s="179"/>
      <c r="C40" s="156">
        <v>3</v>
      </c>
      <c r="D40" s="184"/>
      <c r="E40" s="257">
        <v>0</v>
      </c>
      <c r="F40" s="257">
        <v>0</v>
      </c>
      <c r="G40" s="257">
        <v>0</v>
      </c>
      <c r="H40" s="257">
        <v>0</v>
      </c>
      <c r="I40" s="257">
        <v>0</v>
      </c>
      <c r="J40" s="257">
        <v>0</v>
      </c>
      <c r="K40" s="257">
        <v>0</v>
      </c>
      <c r="L40" s="257">
        <v>0</v>
      </c>
      <c r="M40" s="257">
        <v>0</v>
      </c>
      <c r="N40" s="257">
        <v>0</v>
      </c>
      <c r="O40" s="257">
        <v>0</v>
      </c>
      <c r="P40" s="257">
        <v>0</v>
      </c>
      <c r="Q40" s="257">
        <v>0</v>
      </c>
      <c r="R40" s="257">
        <v>0</v>
      </c>
      <c r="S40" s="257">
        <v>0</v>
      </c>
      <c r="T40" s="180">
        <v>148.39999999999998</v>
      </c>
      <c r="U40" s="180">
        <v>661.5</v>
      </c>
      <c r="V40" s="180">
        <v>714</v>
      </c>
      <c r="W40" s="180">
        <v>681.87983706720979</v>
      </c>
      <c r="X40" s="180">
        <v>242.9</v>
      </c>
      <c r="Y40" s="156"/>
      <c r="Z40" s="156"/>
    </row>
    <row r="41" spans="2:26" x14ac:dyDescent="0.15">
      <c r="B41" s="172"/>
      <c r="C41" s="173">
        <v>4</v>
      </c>
      <c r="D41" s="185"/>
      <c r="E41" s="259">
        <v>0</v>
      </c>
      <c r="F41" s="259">
        <v>0</v>
      </c>
      <c r="G41" s="259">
        <v>0</v>
      </c>
      <c r="H41" s="259">
        <v>0</v>
      </c>
      <c r="I41" s="259">
        <v>0</v>
      </c>
      <c r="J41" s="259">
        <v>0</v>
      </c>
      <c r="K41" s="259">
        <v>0</v>
      </c>
      <c r="L41" s="259">
        <v>0</v>
      </c>
      <c r="M41" s="259">
        <v>0</v>
      </c>
      <c r="N41" s="259">
        <v>0</v>
      </c>
      <c r="O41" s="259">
        <v>0</v>
      </c>
      <c r="P41" s="267">
        <v>2031</v>
      </c>
      <c r="Q41" s="259">
        <v>997.5</v>
      </c>
      <c r="R41" s="259">
        <v>1050</v>
      </c>
      <c r="S41" s="259">
        <v>1020.6496062992127</v>
      </c>
      <c r="T41" s="188">
        <v>429.2</v>
      </c>
      <c r="U41" s="188">
        <v>672</v>
      </c>
      <c r="V41" s="188">
        <v>819</v>
      </c>
      <c r="W41" s="188">
        <v>725.67672413793116</v>
      </c>
      <c r="X41" s="185">
        <v>6131.8</v>
      </c>
      <c r="Y41" s="156"/>
      <c r="Z41" s="156"/>
    </row>
    <row r="42" spans="2:26" x14ac:dyDescent="0.15">
      <c r="B42" s="179" t="s">
        <v>408</v>
      </c>
      <c r="C42" s="156"/>
      <c r="E42" s="169"/>
      <c r="F42" s="255"/>
      <c r="G42" s="171"/>
      <c r="H42" s="255"/>
      <c r="I42" s="169"/>
      <c r="J42" s="255"/>
      <c r="K42" s="171"/>
      <c r="L42" s="255"/>
      <c r="M42" s="169"/>
      <c r="N42" s="255"/>
      <c r="O42" s="171"/>
      <c r="P42" s="182"/>
      <c r="Q42" s="179"/>
      <c r="R42" s="180"/>
      <c r="S42" s="156"/>
      <c r="T42" s="180"/>
      <c r="U42" s="179"/>
      <c r="V42" s="180"/>
      <c r="W42" s="156"/>
      <c r="X42" s="180"/>
      <c r="Y42" s="156"/>
      <c r="Z42" s="156"/>
    </row>
    <row r="43" spans="2:26" x14ac:dyDescent="0.15">
      <c r="B43" s="314">
        <v>41001</v>
      </c>
      <c r="C43" s="300"/>
      <c r="D43" s="315">
        <v>41012</v>
      </c>
      <c r="E43" s="257">
        <v>0</v>
      </c>
      <c r="F43" s="257">
        <v>0</v>
      </c>
      <c r="G43" s="257">
        <v>0</v>
      </c>
      <c r="H43" s="257">
        <v>0</v>
      </c>
      <c r="I43" s="257">
        <v>0</v>
      </c>
      <c r="J43" s="257">
        <v>0</v>
      </c>
      <c r="K43" s="257">
        <v>0</v>
      </c>
      <c r="L43" s="257">
        <v>0</v>
      </c>
      <c r="M43" s="257">
        <v>0</v>
      </c>
      <c r="N43" s="257">
        <v>0</v>
      </c>
      <c r="O43" s="257">
        <v>0</v>
      </c>
      <c r="P43" s="254">
        <v>2031</v>
      </c>
      <c r="Q43" s="257">
        <v>997.5</v>
      </c>
      <c r="R43" s="257">
        <v>1050</v>
      </c>
      <c r="S43" s="257">
        <v>1028.2164179104477</v>
      </c>
      <c r="T43" s="182">
        <v>84.7</v>
      </c>
      <c r="U43" s="254">
        <v>672</v>
      </c>
      <c r="V43" s="254">
        <v>819</v>
      </c>
      <c r="W43" s="254">
        <v>728.33832188420035</v>
      </c>
      <c r="X43" s="182">
        <v>4532.3</v>
      </c>
      <c r="Y43" s="156"/>
      <c r="Z43" s="156"/>
    </row>
    <row r="44" spans="2:26" x14ac:dyDescent="0.15">
      <c r="B44" s="314">
        <v>41015</v>
      </c>
      <c r="C44" s="300"/>
      <c r="D44" s="315">
        <v>41026</v>
      </c>
      <c r="E44" s="257">
        <v>0</v>
      </c>
      <c r="F44" s="257">
        <v>0</v>
      </c>
      <c r="G44" s="257">
        <v>0</v>
      </c>
      <c r="H44" s="257">
        <v>0</v>
      </c>
      <c r="I44" s="257">
        <v>0</v>
      </c>
      <c r="J44" s="257">
        <v>0</v>
      </c>
      <c r="K44" s="257">
        <v>0</v>
      </c>
      <c r="L44" s="257">
        <v>0</v>
      </c>
      <c r="M44" s="257">
        <v>0</v>
      </c>
      <c r="N44" s="257">
        <v>0</v>
      </c>
      <c r="O44" s="257">
        <v>0</v>
      </c>
      <c r="P44" s="257">
        <v>0</v>
      </c>
      <c r="Q44" s="257">
        <v>997.5</v>
      </c>
      <c r="R44" s="257">
        <v>997.5</v>
      </c>
      <c r="S44" s="258">
        <v>997.50000000000011</v>
      </c>
      <c r="T44" s="184">
        <v>344.5</v>
      </c>
      <c r="U44" s="230">
        <v>693</v>
      </c>
      <c r="V44" s="230">
        <v>693</v>
      </c>
      <c r="W44" s="230">
        <v>693</v>
      </c>
      <c r="X44" s="180">
        <v>1599.5</v>
      </c>
      <c r="Y44" s="156"/>
      <c r="Z44" s="156"/>
    </row>
    <row r="45" spans="2:26" x14ac:dyDescent="0.15">
      <c r="B45" s="314"/>
      <c r="C45" s="300"/>
      <c r="D45" s="604"/>
      <c r="E45" s="258"/>
      <c r="F45" s="258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4"/>
      <c r="R45" s="254"/>
      <c r="S45" s="254"/>
      <c r="T45" s="180"/>
      <c r="U45" s="257"/>
      <c r="V45" s="257"/>
      <c r="W45" s="257"/>
      <c r="X45" s="182"/>
      <c r="Y45" s="156"/>
      <c r="Z45" s="156"/>
    </row>
    <row r="46" spans="2:26" ht="12" customHeight="1" x14ac:dyDescent="0.15">
      <c r="B46" s="172"/>
      <c r="C46" s="173"/>
      <c r="D46" s="329"/>
      <c r="E46" s="185"/>
      <c r="F46" s="185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5"/>
      <c r="R46" s="188"/>
      <c r="S46" s="185"/>
      <c r="T46" s="188"/>
      <c r="U46" s="188"/>
      <c r="V46" s="188"/>
      <c r="W46" s="188"/>
      <c r="X46" s="185"/>
      <c r="Z46" s="156"/>
    </row>
    <row r="47" spans="2:26" ht="12.75" customHeight="1" x14ac:dyDescent="0.15">
      <c r="B47" s="157" t="s">
        <v>390</v>
      </c>
      <c r="C47" s="156" t="s">
        <v>413</v>
      </c>
      <c r="L47" s="158" t="s">
        <v>414</v>
      </c>
      <c r="M47" s="751" t="s">
        <v>415</v>
      </c>
      <c r="N47" s="751"/>
      <c r="O47" s="751"/>
      <c r="P47" s="751"/>
      <c r="Q47" s="751"/>
      <c r="R47" s="751"/>
      <c r="S47" s="751"/>
      <c r="T47" s="751"/>
      <c r="U47" s="751"/>
      <c r="V47" s="751"/>
      <c r="W47" s="751"/>
      <c r="X47" s="751"/>
    </row>
    <row r="48" spans="2:26" ht="12.75" customHeight="1" x14ac:dyDescent="0.15">
      <c r="B48" s="195" t="s">
        <v>416</v>
      </c>
      <c r="C48" s="157" t="s">
        <v>417</v>
      </c>
      <c r="M48" s="605" t="s">
        <v>418</v>
      </c>
      <c r="N48" s="605"/>
      <c r="O48" s="605"/>
      <c r="P48" s="605"/>
      <c r="Q48" s="605"/>
      <c r="X48" s="156"/>
      <c r="Y48" s="156"/>
    </row>
    <row r="49" spans="2:25" x14ac:dyDescent="0.15">
      <c r="B49" s="195" t="s">
        <v>195</v>
      </c>
      <c r="C49" s="157" t="s">
        <v>392</v>
      </c>
      <c r="X49" s="156"/>
      <c r="Y49" s="156"/>
    </row>
    <row r="50" spans="2:25" x14ac:dyDescent="0.15">
      <c r="X50" s="156"/>
      <c r="Y50" s="156"/>
    </row>
    <row r="51" spans="2:25" x14ac:dyDescent="0.15">
      <c r="X51" s="156"/>
      <c r="Y51" s="156"/>
    </row>
    <row r="52" spans="2:25" x14ac:dyDescent="0.15">
      <c r="Q52" s="554"/>
      <c r="R52" s="554"/>
      <c r="S52" s="554"/>
      <c r="T52" s="554"/>
      <c r="U52" s="554"/>
      <c r="V52" s="554"/>
      <c r="W52" s="554"/>
      <c r="X52" s="156"/>
      <c r="Y52" s="156"/>
    </row>
    <row r="53" spans="2:25" x14ac:dyDescent="0.15">
      <c r="X53" s="156"/>
      <c r="Y53" s="156"/>
    </row>
    <row r="54" spans="2:25" x14ac:dyDescent="0.15">
      <c r="X54" s="156"/>
      <c r="Y54" s="156"/>
    </row>
    <row r="55" spans="2:25" x14ac:dyDescent="0.15">
      <c r="X55" s="156"/>
      <c r="Y55" s="156"/>
    </row>
    <row r="56" spans="2:25" x14ac:dyDescent="0.15">
      <c r="X56" s="156"/>
      <c r="Y56" s="156"/>
    </row>
    <row r="57" spans="2:25" x14ac:dyDescent="0.15">
      <c r="X57" s="156"/>
      <c r="Y57" s="156"/>
    </row>
    <row r="58" spans="2:25" x14ac:dyDescent="0.15">
      <c r="X58" s="156"/>
      <c r="Y58" s="156"/>
    </row>
    <row r="59" spans="2:25" x14ac:dyDescent="0.15">
      <c r="X59" s="156"/>
      <c r="Y59" s="156"/>
    </row>
    <row r="60" spans="2:25" x14ac:dyDescent="0.15">
      <c r="X60" s="156"/>
      <c r="Y60" s="156"/>
    </row>
    <row r="61" spans="2:25" x14ac:dyDescent="0.15">
      <c r="X61" s="360"/>
      <c r="Y61" s="156"/>
    </row>
    <row r="62" spans="2:25" x14ac:dyDescent="0.15">
      <c r="X62" s="156"/>
      <c r="Y62" s="156"/>
    </row>
    <row r="63" spans="2:25" x14ac:dyDescent="0.15">
      <c r="X63" s="156"/>
      <c r="Y63" s="156"/>
    </row>
    <row r="64" spans="2:25" x14ac:dyDescent="0.15">
      <c r="X64" s="156"/>
      <c r="Y64" s="156"/>
    </row>
  </sheetData>
  <mergeCells count="1">
    <mergeCell ref="M47:X4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25" style="157" customWidth="1"/>
    <col min="2" max="2" width="5.5" style="157" customWidth="1"/>
    <col min="3" max="3" width="2.875" style="157" customWidth="1"/>
    <col min="4" max="5" width="5.625" style="157" customWidth="1"/>
    <col min="6" max="7" width="5.875" style="157" customWidth="1"/>
    <col min="8" max="8" width="8" style="157" customWidth="1"/>
    <col min="9" max="9" width="5.75" style="157" customWidth="1"/>
    <col min="10" max="11" width="5.875" style="157" customWidth="1"/>
    <col min="12" max="12" width="8.125" style="157" customWidth="1"/>
    <col min="13" max="13" width="5.5" style="157" customWidth="1"/>
    <col min="14" max="15" width="5.875" style="157" customWidth="1"/>
    <col min="16" max="16" width="8.125" style="157" customWidth="1"/>
    <col min="17" max="17" width="5.5" style="157" customWidth="1"/>
    <col min="18" max="19" width="5.875" style="157" customWidth="1"/>
    <col min="20" max="20" width="8.125" style="157" customWidth="1"/>
    <col min="21" max="21" width="5.5" style="157" customWidth="1"/>
    <col min="22" max="23" width="5.875" style="157" customWidth="1"/>
    <col min="24" max="24" width="8.125" style="157" customWidth="1"/>
    <col min="25" max="25" width="7.5" style="157"/>
    <col min="26" max="30" width="10.625" style="157" customWidth="1"/>
    <col min="31" max="31" width="15.125" style="157" customWidth="1"/>
    <col min="32" max="32" width="7.625" style="157" bestFit="1" customWidth="1"/>
    <col min="33" max="33" width="7.75" style="157" bestFit="1" customWidth="1"/>
    <col min="34" max="41" width="7.625" style="157" bestFit="1" customWidth="1"/>
    <col min="42" max="16384" width="7.5" style="157"/>
  </cols>
  <sheetData>
    <row r="3" spans="2:45" x14ac:dyDescent="0.15">
      <c r="B3" s="157" t="s">
        <v>419</v>
      </c>
      <c r="Z3" s="156"/>
    </row>
    <row r="4" spans="2:45" x14ac:dyDescent="0.15">
      <c r="X4" s="158" t="s">
        <v>221</v>
      </c>
      <c r="Z4" s="156"/>
    </row>
    <row r="5" spans="2:45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Z5" s="156"/>
    </row>
    <row r="6" spans="2:45" ht="12.75" customHeight="1" x14ac:dyDescent="0.15">
      <c r="B6" s="159"/>
      <c r="C6" s="190" t="s">
        <v>85</v>
      </c>
      <c r="D6" s="253"/>
      <c r="E6" s="179" t="s">
        <v>188</v>
      </c>
      <c r="I6" s="179" t="s">
        <v>420</v>
      </c>
      <c r="M6" s="179" t="s">
        <v>421</v>
      </c>
      <c r="N6" s="293" t="s">
        <v>422</v>
      </c>
      <c r="O6" s="293"/>
      <c r="P6" s="293"/>
      <c r="Q6" s="159" t="s">
        <v>423</v>
      </c>
      <c r="R6" s="293"/>
      <c r="S6" s="293"/>
      <c r="T6" s="293"/>
      <c r="U6" s="159" t="s">
        <v>424</v>
      </c>
      <c r="V6" s="293"/>
      <c r="W6" s="293"/>
      <c r="X6" s="178"/>
      <c r="Z6" s="156"/>
      <c r="AA6" s="294"/>
      <c r="AB6" s="294"/>
      <c r="AC6" s="294"/>
      <c r="AD6" s="294"/>
      <c r="AE6" s="294"/>
      <c r="AF6" s="294"/>
      <c r="AG6" s="294"/>
      <c r="AH6" s="294"/>
      <c r="AI6" s="294"/>
      <c r="AJ6" s="294"/>
    </row>
    <row r="7" spans="2:45" ht="12.7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/>
      <c r="V7" s="326"/>
      <c r="W7" s="326"/>
      <c r="X7" s="328"/>
      <c r="Z7" s="156"/>
      <c r="AA7" s="177"/>
      <c r="AB7" s="177"/>
      <c r="AC7" s="177"/>
      <c r="AD7" s="177"/>
      <c r="AE7" s="177"/>
      <c r="AF7" s="177"/>
      <c r="AG7" s="177"/>
      <c r="AH7" s="177"/>
      <c r="AI7" s="177"/>
      <c r="AJ7" s="177"/>
    </row>
    <row r="8" spans="2:45" ht="13.5" x14ac:dyDescent="0.15">
      <c r="B8" s="519" t="s">
        <v>319</v>
      </c>
      <c r="C8" s="520"/>
      <c r="D8" s="521"/>
      <c r="E8" s="190" t="s">
        <v>92</v>
      </c>
      <c r="F8" s="170" t="s">
        <v>93</v>
      </c>
      <c r="G8" s="248" t="s">
        <v>94</v>
      </c>
      <c r="H8" s="170" t="s">
        <v>95</v>
      </c>
      <c r="I8" s="190" t="s">
        <v>92</v>
      </c>
      <c r="J8" s="170" t="s">
        <v>93</v>
      </c>
      <c r="K8" s="248" t="s">
        <v>94</v>
      </c>
      <c r="L8" s="170" t="s">
        <v>95</v>
      </c>
      <c r="M8" s="190" t="s">
        <v>92</v>
      </c>
      <c r="N8" s="170" t="s">
        <v>93</v>
      </c>
      <c r="O8" s="248" t="s">
        <v>94</v>
      </c>
      <c r="P8" s="170" t="s">
        <v>95</v>
      </c>
      <c r="Q8" s="190" t="s">
        <v>92</v>
      </c>
      <c r="R8" s="170" t="s">
        <v>93</v>
      </c>
      <c r="S8" s="248" t="s">
        <v>94</v>
      </c>
      <c r="T8" s="170" t="s">
        <v>95</v>
      </c>
      <c r="U8" s="190" t="s">
        <v>92</v>
      </c>
      <c r="V8" s="170" t="s">
        <v>93</v>
      </c>
      <c r="W8" s="248" t="s">
        <v>94</v>
      </c>
      <c r="X8" s="170" t="s">
        <v>95</v>
      </c>
      <c r="Z8" s="156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2:45" ht="13.5" x14ac:dyDescent="0.15">
      <c r="B9" s="172"/>
      <c r="C9" s="173"/>
      <c r="D9" s="173"/>
      <c r="E9" s="174"/>
      <c r="F9" s="175"/>
      <c r="G9" s="176" t="s">
        <v>96</v>
      </c>
      <c r="H9" s="175"/>
      <c r="I9" s="174"/>
      <c r="J9" s="175"/>
      <c r="K9" s="176" t="s">
        <v>96</v>
      </c>
      <c r="L9" s="175"/>
      <c r="M9" s="174"/>
      <c r="N9" s="175"/>
      <c r="O9" s="176" t="s">
        <v>96</v>
      </c>
      <c r="P9" s="175"/>
      <c r="Q9" s="174"/>
      <c r="R9" s="175"/>
      <c r="S9" s="176" t="s">
        <v>96</v>
      </c>
      <c r="T9" s="175"/>
      <c r="U9" s="174"/>
      <c r="V9" s="175"/>
      <c r="W9" s="176" t="s">
        <v>96</v>
      </c>
      <c r="X9" s="175"/>
      <c r="Z9" s="156"/>
      <c r="AA9" s="177"/>
      <c r="AB9" s="177"/>
      <c r="AC9" s="177"/>
      <c r="AD9" s="177"/>
      <c r="AE9" s="177"/>
      <c r="AF9" s="177"/>
      <c r="AG9" s="177"/>
      <c r="AH9" s="177"/>
      <c r="AI9" s="177"/>
      <c r="AJ9" s="177"/>
    </row>
    <row r="10" spans="2:45" ht="11.25" customHeight="1" x14ac:dyDescent="0.15">
      <c r="B10" s="179" t="s">
        <v>0</v>
      </c>
      <c r="C10" s="156">
        <v>21</v>
      </c>
      <c r="D10" s="157" t="s">
        <v>1</v>
      </c>
      <c r="E10" s="179">
        <v>578</v>
      </c>
      <c r="F10" s="180">
        <v>924</v>
      </c>
      <c r="G10" s="156">
        <v>726</v>
      </c>
      <c r="H10" s="180">
        <v>154499</v>
      </c>
      <c r="I10" s="179">
        <v>673</v>
      </c>
      <c r="J10" s="180">
        <v>870</v>
      </c>
      <c r="K10" s="156">
        <v>765</v>
      </c>
      <c r="L10" s="180">
        <v>197055</v>
      </c>
      <c r="M10" s="179">
        <v>693</v>
      </c>
      <c r="N10" s="180">
        <v>1050</v>
      </c>
      <c r="O10" s="156">
        <v>915</v>
      </c>
      <c r="P10" s="180">
        <v>65265</v>
      </c>
      <c r="Q10" s="179">
        <v>1838</v>
      </c>
      <c r="R10" s="180">
        <v>2592</v>
      </c>
      <c r="S10" s="156">
        <v>2140</v>
      </c>
      <c r="T10" s="180">
        <v>27823</v>
      </c>
      <c r="U10" s="179">
        <v>1733</v>
      </c>
      <c r="V10" s="180">
        <v>2310</v>
      </c>
      <c r="W10" s="156">
        <v>2077</v>
      </c>
      <c r="X10" s="180">
        <v>77570</v>
      </c>
      <c r="Z10" s="156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</row>
    <row r="11" spans="2:45" ht="11.25" customHeight="1" x14ac:dyDescent="0.15">
      <c r="B11" s="179"/>
      <c r="C11" s="156">
        <v>22</v>
      </c>
      <c r="D11" s="184"/>
      <c r="E11" s="180">
        <v>651</v>
      </c>
      <c r="F11" s="180">
        <v>819</v>
      </c>
      <c r="G11" s="180">
        <v>719</v>
      </c>
      <c r="H11" s="180">
        <v>152396</v>
      </c>
      <c r="I11" s="180">
        <v>630</v>
      </c>
      <c r="J11" s="180">
        <v>840</v>
      </c>
      <c r="K11" s="180">
        <v>750</v>
      </c>
      <c r="L11" s="180">
        <v>205413</v>
      </c>
      <c r="M11" s="180">
        <v>714</v>
      </c>
      <c r="N11" s="180">
        <v>1090</v>
      </c>
      <c r="O11" s="180">
        <v>885</v>
      </c>
      <c r="P11" s="180">
        <v>99228</v>
      </c>
      <c r="Q11" s="180">
        <v>2153</v>
      </c>
      <c r="R11" s="180">
        <v>2730</v>
      </c>
      <c r="S11" s="180">
        <v>2414</v>
      </c>
      <c r="T11" s="180">
        <v>29764</v>
      </c>
      <c r="U11" s="180">
        <v>1869</v>
      </c>
      <c r="V11" s="180">
        <v>2310</v>
      </c>
      <c r="W11" s="180">
        <v>2018</v>
      </c>
      <c r="X11" s="184">
        <v>61593</v>
      </c>
      <c r="Z11" s="156"/>
      <c r="AA11" s="156"/>
      <c r="AB11" s="156"/>
      <c r="AC11" s="156"/>
      <c r="AD11" s="156"/>
      <c r="AE11" s="156"/>
    </row>
    <row r="12" spans="2:45" ht="11.25" customHeight="1" x14ac:dyDescent="0.15">
      <c r="B12" s="172"/>
      <c r="C12" s="173">
        <v>23</v>
      </c>
      <c r="D12" s="185"/>
      <c r="E12" s="305">
        <v>577.5</v>
      </c>
      <c r="F12" s="305">
        <v>924</v>
      </c>
      <c r="G12" s="305">
        <v>764.41657526864662</v>
      </c>
      <c r="H12" s="305">
        <v>107537.59999999999</v>
      </c>
      <c r="I12" s="305">
        <v>682.5</v>
      </c>
      <c r="J12" s="305">
        <v>1029</v>
      </c>
      <c r="K12" s="305">
        <v>783.09069906096306</v>
      </c>
      <c r="L12" s="305">
        <v>179753.30000000002</v>
      </c>
      <c r="M12" s="305">
        <v>651</v>
      </c>
      <c r="N12" s="305">
        <v>1029</v>
      </c>
      <c r="O12" s="305">
        <v>845.37271455406858</v>
      </c>
      <c r="P12" s="305">
        <v>66112.500000000015</v>
      </c>
      <c r="Q12" s="327">
        <v>2079</v>
      </c>
      <c r="R12" s="305">
        <v>2782.5</v>
      </c>
      <c r="S12" s="305">
        <v>2298.9861189310927</v>
      </c>
      <c r="T12" s="305">
        <v>7111.0000000000009</v>
      </c>
      <c r="U12" s="305">
        <v>1598.1000000000001</v>
      </c>
      <c r="V12" s="305">
        <v>2394</v>
      </c>
      <c r="W12" s="305">
        <v>2030.3413116364129</v>
      </c>
      <c r="X12" s="327">
        <v>15292.400000000001</v>
      </c>
      <c r="Z12" s="156"/>
      <c r="AA12" s="177"/>
      <c r="AB12" s="177"/>
      <c r="AC12" s="177"/>
      <c r="AD12" s="177"/>
      <c r="AE12" s="156"/>
    </row>
    <row r="13" spans="2:45" ht="11.25" customHeight="1" x14ac:dyDescent="0.15">
      <c r="B13" s="179" t="s">
        <v>375</v>
      </c>
      <c r="C13" s="156">
        <v>8</v>
      </c>
      <c r="D13" s="184" t="s">
        <v>407</v>
      </c>
      <c r="E13" s="180">
        <v>709.80000000000007</v>
      </c>
      <c r="F13" s="180">
        <v>787.5</v>
      </c>
      <c r="G13" s="180">
        <v>763.75134558071272</v>
      </c>
      <c r="H13" s="180">
        <v>11500.599999999999</v>
      </c>
      <c r="I13" s="180">
        <v>693</v>
      </c>
      <c r="J13" s="180">
        <v>819</v>
      </c>
      <c r="K13" s="180">
        <v>768.63342185060958</v>
      </c>
      <c r="L13" s="180">
        <v>21064.799999999999</v>
      </c>
      <c r="M13" s="180">
        <v>714</v>
      </c>
      <c r="N13" s="180">
        <v>1000.02</v>
      </c>
      <c r="O13" s="180">
        <v>837.72699240986685</v>
      </c>
      <c r="P13" s="180">
        <v>11909.9</v>
      </c>
      <c r="Q13" s="182">
        <v>2079</v>
      </c>
      <c r="R13" s="182">
        <v>2415</v>
      </c>
      <c r="S13" s="182">
        <v>2198.1284875183555</v>
      </c>
      <c r="T13" s="180">
        <v>884.3</v>
      </c>
      <c r="U13" s="180">
        <v>1680</v>
      </c>
      <c r="V13" s="180">
        <v>2100</v>
      </c>
      <c r="W13" s="180">
        <v>1988.8195342820181</v>
      </c>
      <c r="X13" s="184">
        <v>731.59999999999991</v>
      </c>
      <c r="Z13" s="156"/>
      <c r="AA13" s="177"/>
      <c r="AB13" s="177"/>
      <c r="AC13" s="177"/>
      <c r="AD13" s="177"/>
      <c r="AE13" s="156"/>
      <c r="AF13" s="156"/>
      <c r="AG13" s="156"/>
      <c r="AH13" s="156"/>
      <c r="AI13" s="156"/>
      <c r="AJ13" s="156"/>
      <c r="AK13" s="156"/>
      <c r="AL13" s="183"/>
      <c r="AM13" s="183"/>
      <c r="AN13" s="183"/>
      <c r="AO13" s="156"/>
      <c r="AP13" s="156"/>
      <c r="AQ13" s="156"/>
      <c r="AR13" s="156"/>
      <c r="AS13" s="156"/>
    </row>
    <row r="14" spans="2:45" ht="11.25" customHeight="1" x14ac:dyDescent="0.15">
      <c r="B14" s="179"/>
      <c r="C14" s="156">
        <v>9</v>
      </c>
      <c r="D14" s="184"/>
      <c r="E14" s="180">
        <v>682.5</v>
      </c>
      <c r="F14" s="180">
        <v>735</v>
      </c>
      <c r="G14" s="180">
        <v>726.1219938784435</v>
      </c>
      <c r="H14" s="180">
        <v>10946</v>
      </c>
      <c r="I14" s="180">
        <v>682.5</v>
      </c>
      <c r="J14" s="180">
        <v>798</v>
      </c>
      <c r="K14" s="180">
        <v>732.58209441128588</v>
      </c>
      <c r="L14" s="180">
        <v>20035.199999999997</v>
      </c>
      <c r="M14" s="180">
        <v>777</v>
      </c>
      <c r="N14" s="180">
        <v>840</v>
      </c>
      <c r="O14" s="180">
        <v>817.23940959409583</v>
      </c>
      <c r="P14" s="180">
        <v>4832.1000000000004</v>
      </c>
      <c r="Q14" s="182">
        <v>2205</v>
      </c>
      <c r="R14" s="182">
        <v>2730</v>
      </c>
      <c r="S14" s="182">
        <v>2438.2764920828258</v>
      </c>
      <c r="T14" s="180">
        <v>760.5</v>
      </c>
      <c r="U14" s="180">
        <v>1837.5</v>
      </c>
      <c r="V14" s="180">
        <v>2100</v>
      </c>
      <c r="W14" s="180">
        <v>1859.6153626499145</v>
      </c>
      <c r="X14" s="180">
        <v>937.3</v>
      </c>
      <c r="Z14" s="156"/>
      <c r="AA14" s="177"/>
      <c r="AB14" s="177"/>
      <c r="AC14" s="177"/>
      <c r="AD14" s="177"/>
      <c r="AE14" s="156"/>
      <c r="AF14" s="156"/>
      <c r="AG14" s="156"/>
      <c r="AH14" s="156"/>
      <c r="AI14" s="156"/>
      <c r="AJ14" s="156"/>
      <c r="AK14" s="156"/>
      <c r="AL14" s="183"/>
      <c r="AM14" s="183"/>
      <c r="AN14" s="183"/>
      <c r="AO14" s="156"/>
      <c r="AP14" s="156"/>
      <c r="AQ14" s="156"/>
      <c r="AR14" s="156"/>
      <c r="AS14" s="156"/>
    </row>
    <row r="15" spans="2:45" ht="11.25" customHeight="1" x14ac:dyDescent="0.15">
      <c r="B15" s="179"/>
      <c r="C15" s="156">
        <v>10</v>
      </c>
      <c r="D15" s="184"/>
      <c r="E15" s="180">
        <v>703.5</v>
      </c>
      <c r="F15" s="180">
        <v>729.75</v>
      </c>
      <c r="G15" s="180">
        <v>727.2791370106761</v>
      </c>
      <c r="H15" s="180">
        <v>9191.7999999999993</v>
      </c>
      <c r="I15" s="180">
        <v>714</v>
      </c>
      <c r="J15" s="180">
        <v>815.95500000000004</v>
      </c>
      <c r="K15" s="180">
        <v>734.88952876681992</v>
      </c>
      <c r="L15" s="180">
        <v>10016.700000000001</v>
      </c>
      <c r="M15" s="254">
        <v>0</v>
      </c>
      <c r="N15" s="254">
        <v>0</v>
      </c>
      <c r="O15" s="254">
        <v>0</v>
      </c>
      <c r="P15" s="180">
        <v>1116.3</v>
      </c>
      <c r="Q15" s="182">
        <v>2205</v>
      </c>
      <c r="R15" s="182">
        <v>2415</v>
      </c>
      <c r="S15" s="182">
        <v>2365.5474934036934</v>
      </c>
      <c r="T15" s="180">
        <v>575.9</v>
      </c>
      <c r="U15" s="180">
        <v>1890</v>
      </c>
      <c r="V15" s="180">
        <v>2100</v>
      </c>
      <c r="W15" s="180">
        <v>1955.1160714285711</v>
      </c>
      <c r="X15" s="184">
        <v>724.8</v>
      </c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83"/>
      <c r="AM15" s="183"/>
      <c r="AN15" s="183"/>
      <c r="AO15" s="156"/>
      <c r="AP15" s="156"/>
      <c r="AQ15" s="156"/>
      <c r="AR15" s="156"/>
      <c r="AS15" s="156"/>
    </row>
    <row r="16" spans="2:45" ht="11.25" customHeight="1" x14ac:dyDescent="0.15">
      <c r="B16" s="179"/>
      <c r="C16" s="156">
        <v>11</v>
      </c>
      <c r="D16" s="184"/>
      <c r="E16" s="180">
        <v>729.75</v>
      </c>
      <c r="F16" s="180">
        <v>729.75</v>
      </c>
      <c r="G16" s="184">
        <v>729.75</v>
      </c>
      <c r="H16" s="180">
        <v>2187.1</v>
      </c>
      <c r="I16" s="180">
        <v>714</v>
      </c>
      <c r="J16" s="180">
        <v>798</v>
      </c>
      <c r="K16" s="180">
        <v>735.8217737350767</v>
      </c>
      <c r="L16" s="180">
        <v>8718.6</v>
      </c>
      <c r="M16" s="254">
        <v>0</v>
      </c>
      <c r="N16" s="254">
        <v>0</v>
      </c>
      <c r="O16" s="254">
        <v>0</v>
      </c>
      <c r="P16" s="180">
        <v>1882.2</v>
      </c>
      <c r="Q16" s="182">
        <v>2205</v>
      </c>
      <c r="R16" s="182">
        <v>2415</v>
      </c>
      <c r="S16" s="182">
        <v>2339.272727272727</v>
      </c>
      <c r="T16" s="180">
        <v>552.9</v>
      </c>
      <c r="U16" s="180">
        <v>1890</v>
      </c>
      <c r="V16" s="180">
        <v>2100</v>
      </c>
      <c r="W16" s="180">
        <v>1947.0783479061206</v>
      </c>
      <c r="X16" s="184">
        <v>1504.9</v>
      </c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83"/>
      <c r="AM16" s="183"/>
      <c r="AN16" s="183"/>
      <c r="AO16" s="156"/>
      <c r="AP16" s="156"/>
      <c r="AQ16" s="156"/>
      <c r="AR16" s="156"/>
      <c r="AS16" s="156"/>
    </row>
    <row r="17" spans="2:45" ht="11.25" customHeight="1" x14ac:dyDescent="0.15">
      <c r="B17" s="179"/>
      <c r="C17" s="156">
        <v>12</v>
      </c>
      <c r="D17" s="184"/>
      <c r="E17" s="180">
        <v>729.75</v>
      </c>
      <c r="F17" s="180">
        <v>729.75</v>
      </c>
      <c r="G17" s="180">
        <v>729.75630252100837</v>
      </c>
      <c r="H17" s="180">
        <v>6924.5</v>
      </c>
      <c r="I17" s="180">
        <v>714</v>
      </c>
      <c r="J17" s="180">
        <v>798</v>
      </c>
      <c r="K17" s="180">
        <v>747.22025316455699</v>
      </c>
      <c r="L17" s="180">
        <v>4707.1000000000004</v>
      </c>
      <c r="M17" s="254">
        <v>651</v>
      </c>
      <c r="N17" s="254">
        <v>661.5</v>
      </c>
      <c r="O17" s="254">
        <v>656.00940070505294</v>
      </c>
      <c r="P17" s="180">
        <v>1288.2</v>
      </c>
      <c r="Q17" s="182">
        <v>2205</v>
      </c>
      <c r="R17" s="182">
        <v>2415</v>
      </c>
      <c r="S17" s="182">
        <v>2285.520710059172</v>
      </c>
      <c r="T17" s="180">
        <v>642.40000000000009</v>
      </c>
      <c r="U17" s="180">
        <v>1869</v>
      </c>
      <c r="V17" s="180">
        <v>2100</v>
      </c>
      <c r="W17" s="180">
        <v>1930.8119999999999</v>
      </c>
      <c r="X17" s="184">
        <v>1676.1999999999998</v>
      </c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83"/>
      <c r="AM17" s="183"/>
      <c r="AN17" s="183"/>
      <c r="AO17" s="156"/>
      <c r="AP17" s="156"/>
      <c r="AQ17" s="156"/>
      <c r="AR17" s="156"/>
      <c r="AS17" s="156"/>
    </row>
    <row r="18" spans="2:45" ht="11.25" customHeight="1" x14ac:dyDescent="0.15">
      <c r="B18" s="179" t="s">
        <v>377</v>
      </c>
      <c r="C18" s="156">
        <v>1</v>
      </c>
      <c r="D18" s="184" t="s">
        <v>407</v>
      </c>
      <c r="E18" s="180">
        <v>719.25</v>
      </c>
      <c r="F18" s="180">
        <v>729.75</v>
      </c>
      <c r="G18" s="180">
        <v>722.51351351351354</v>
      </c>
      <c r="H18" s="180">
        <v>6058.7</v>
      </c>
      <c r="I18" s="180">
        <v>714</v>
      </c>
      <c r="J18" s="180">
        <v>798</v>
      </c>
      <c r="K18" s="180">
        <v>741.07692307692309</v>
      </c>
      <c r="L18" s="180">
        <v>8435.7000000000007</v>
      </c>
      <c r="M18" s="254">
        <v>0</v>
      </c>
      <c r="N18" s="254">
        <v>0</v>
      </c>
      <c r="O18" s="254">
        <v>0</v>
      </c>
      <c r="P18" s="180">
        <v>866.59999999999991</v>
      </c>
      <c r="Q18" s="182">
        <v>2205</v>
      </c>
      <c r="R18" s="182">
        <v>2415</v>
      </c>
      <c r="S18" s="182">
        <v>2294.9626400996267</v>
      </c>
      <c r="T18" s="180">
        <v>291.5</v>
      </c>
      <c r="U18" s="180">
        <v>1932</v>
      </c>
      <c r="V18" s="180">
        <v>2100</v>
      </c>
      <c r="W18" s="180">
        <v>1977.0785340314137</v>
      </c>
      <c r="X18" s="184">
        <v>775.3</v>
      </c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83"/>
      <c r="AM18" s="183"/>
      <c r="AN18" s="183"/>
      <c r="AO18" s="156"/>
      <c r="AP18" s="156"/>
      <c r="AQ18" s="156"/>
      <c r="AR18" s="156"/>
      <c r="AS18" s="156"/>
    </row>
    <row r="19" spans="2:45" ht="11.25" customHeight="1" x14ac:dyDescent="0.15">
      <c r="B19" s="179"/>
      <c r="C19" s="156">
        <v>2</v>
      </c>
      <c r="D19" s="184"/>
      <c r="E19" s="180">
        <v>719.25</v>
      </c>
      <c r="F19" s="180">
        <v>719.25</v>
      </c>
      <c r="G19" s="180">
        <v>719.25312686122697</v>
      </c>
      <c r="H19" s="180">
        <v>4786.3</v>
      </c>
      <c r="I19" s="180">
        <v>714</v>
      </c>
      <c r="J19" s="180">
        <v>798</v>
      </c>
      <c r="K19" s="180">
        <v>732.03547671840352</v>
      </c>
      <c r="L19" s="180">
        <v>11025.6</v>
      </c>
      <c r="M19" s="254">
        <v>703.5</v>
      </c>
      <c r="N19" s="254">
        <v>745.5</v>
      </c>
      <c r="O19" s="254">
        <v>740.40346702923205</v>
      </c>
      <c r="P19" s="180">
        <v>1443.3</v>
      </c>
      <c r="Q19" s="182">
        <v>2205</v>
      </c>
      <c r="R19" s="182">
        <v>2520</v>
      </c>
      <c r="S19" s="182">
        <v>2245.6</v>
      </c>
      <c r="T19" s="180">
        <v>345</v>
      </c>
      <c r="U19" s="180">
        <v>1932</v>
      </c>
      <c r="V19" s="180">
        <v>2100</v>
      </c>
      <c r="W19" s="180">
        <v>2039.1746031746031</v>
      </c>
      <c r="X19" s="184">
        <v>456.5</v>
      </c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83"/>
      <c r="AM19" s="183"/>
      <c r="AN19" s="183"/>
      <c r="AO19" s="156"/>
      <c r="AP19" s="156"/>
      <c r="AQ19" s="156"/>
      <c r="AR19" s="156"/>
      <c r="AS19" s="156"/>
    </row>
    <row r="20" spans="2:45" ht="11.25" customHeight="1" x14ac:dyDescent="0.15">
      <c r="B20" s="179"/>
      <c r="C20" s="156">
        <v>3</v>
      </c>
      <c r="D20" s="184"/>
      <c r="E20" s="254">
        <v>0</v>
      </c>
      <c r="F20" s="254">
        <v>0</v>
      </c>
      <c r="G20" s="254">
        <v>0</v>
      </c>
      <c r="H20" s="180">
        <v>2900.2</v>
      </c>
      <c r="I20" s="180">
        <v>714</v>
      </c>
      <c r="J20" s="180">
        <v>798</v>
      </c>
      <c r="K20" s="180">
        <v>763.4965675057208</v>
      </c>
      <c r="L20" s="180">
        <v>6071.7000000000007</v>
      </c>
      <c r="M20" s="254">
        <v>0</v>
      </c>
      <c r="N20" s="254">
        <v>0</v>
      </c>
      <c r="O20" s="254">
        <v>0</v>
      </c>
      <c r="P20" s="180">
        <v>456.3</v>
      </c>
      <c r="Q20" s="182">
        <v>1995</v>
      </c>
      <c r="R20" s="182">
        <v>2625</v>
      </c>
      <c r="S20" s="182">
        <v>2276.9391891891892</v>
      </c>
      <c r="T20" s="180">
        <v>325.8</v>
      </c>
      <c r="U20" s="180">
        <v>1911</v>
      </c>
      <c r="V20" s="180">
        <v>2100</v>
      </c>
      <c r="W20" s="180">
        <v>2034.4061135371178</v>
      </c>
      <c r="X20" s="184">
        <v>1198.3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83"/>
      <c r="AM20" s="183"/>
      <c r="AN20" s="183"/>
      <c r="AO20" s="156"/>
      <c r="AP20" s="156"/>
      <c r="AQ20" s="156"/>
      <c r="AR20" s="156"/>
      <c r="AS20" s="156"/>
    </row>
    <row r="21" spans="2:45" ht="11.25" customHeight="1" x14ac:dyDescent="0.15">
      <c r="B21" s="172"/>
      <c r="C21" s="173">
        <v>4</v>
      </c>
      <c r="D21" s="185"/>
      <c r="E21" s="267">
        <v>756</v>
      </c>
      <c r="F21" s="267">
        <v>756</v>
      </c>
      <c r="G21" s="267">
        <v>756</v>
      </c>
      <c r="H21" s="188">
        <v>2416.1999999999998</v>
      </c>
      <c r="I21" s="188">
        <v>714</v>
      </c>
      <c r="J21" s="188">
        <v>798</v>
      </c>
      <c r="K21" s="188">
        <v>743.74319066147871</v>
      </c>
      <c r="L21" s="188">
        <v>5297.7</v>
      </c>
      <c r="M21" s="267">
        <v>0</v>
      </c>
      <c r="N21" s="267">
        <v>0</v>
      </c>
      <c r="O21" s="267">
        <v>0</v>
      </c>
      <c r="P21" s="188">
        <v>680.7</v>
      </c>
      <c r="Q21" s="194">
        <v>2100</v>
      </c>
      <c r="R21" s="194">
        <v>2730</v>
      </c>
      <c r="S21" s="194">
        <v>2448.4206695778744</v>
      </c>
      <c r="T21" s="188">
        <v>986.3</v>
      </c>
      <c r="U21" s="188">
        <v>1995</v>
      </c>
      <c r="V21" s="188">
        <v>2362.5</v>
      </c>
      <c r="W21" s="188">
        <v>2171.1778846153848</v>
      </c>
      <c r="X21" s="185">
        <v>1168.2</v>
      </c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83"/>
      <c r="AM21" s="183"/>
      <c r="AN21" s="183"/>
      <c r="AO21" s="156"/>
      <c r="AP21" s="156"/>
      <c r="AQ21" s="156"/>
      <c r="AR21" s="156"/>
      <c r="AS21" s="156"/>
    </row>
    <row r="22" spans="2:45" ht="11.25" customHeight="1" x14ac:dyDescent="0.15">
      <c r="B22" s="179" t="s">
        <v>425</v>
      </c>
      <c r="C22" s="156"/>
      <c r="E22" s="179"/>
      <c r="F22" s="180"/>
      <c r="G22" s="156"/>
      <c r="H22" s="180"/>
      <c r="I22" s="179"/>
      <c r="J22" s="180"/>
      <c r="K22" s="156"/>
      <c r="L22" s="180"/>
      <c r="M22" s="179"/>
      <c r="N22" s="180"/>
      <c r="O22" s="156"/>
      <c r="P22" s="180"/>
      <c r="Q22" s="179"/>
      <c r="R22" s="179"/>
      <c r="S22" s="180"/>
      <c r="T22" s="180"/>
      <c r="U22" s="179"/>
      <c r="V22" s="180"/>
      <c r="W22" s="156"/>
      <c r="X22" s="180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83"/>
      <c r="AM22" s="183"/>
      <c r="AN22" s="183"/>
      <c r="AO22" s="156"/>
      <c r="AP22" s="156"/>
      <c r="AQ22" s="156"/>
      <c r="AR22" s="156"/>
      <c r="AS22" s="156"/>
    </row>
    <row r="23" spans="2:45" ht="11.25" customHeight="1" x14ac:dyDescent="0.15">
      <c r="B23" s="179"/>
      <c r="C23" s="156"/>
      <c r="E23" s="181"/>
      <c r="F23" s="182"/>
      <c r="G23" s="183"/>
      <c r="H23" s="180"/>
      <c r="I23" s="181"/>
      <c r="J23" s="182"/>
      <c r="K23" s="183"/>
      <c r="L23" s="180"/>
      <c r="M23" s="181"/>
      <c r="N23" s="182"/>
      <c r="O23" s="183"/>
      <c r="P23" s="180"/>
      <c r="Q23" s="181"/>
      <c r="R23" s="181"/>
      <c r="S23" s="182"/>
      <c r="T23" s="180"/>
      <c r="U23" s="179"/>
      <c r="V23" s="180"/>
      <c r="W23" s="156"/>
      <c r="X23" s="180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83"/>
      <c r="AM23" s="183"/>
      <c r="AN23" s="183"/>
      <c r="AO23" s="156"/>
      <c r="AP23" s="156"/>
      <c r="AQ23" s="156"/>
      <c r="AR23" s="156"/>
      <c r="AS23" s="156"/>
    </row>
    <row r="24" spans="2:45" ht="11.25" customHeight="1" x14ac:dyDescent="0.15">
      <c r="B24" s="314">
        <v>41001</v>
      </c>
      <c r="C24" s="300"/>
      <c r="D24" s="315">
        <v>41012</v>
      </c>
      <c r="E24" s="254">
        <v>0</v>
      </c>
      <c r="F24" s="254">
        <v>0</v>
      </c>
      <c r="G24" s="254">
        <v>0</v>
      </c>
      <c r="H24" s="182">
        <v>1016.7</v>
      </c>
      <c r="I24" s="254">
        <v>714</v>
      </c>
      <c r="J24" s="254">
        <v>798</v>
      </c>
      <c r="K24" s="254">
        <v>742.778916544656</v>
      </c>
      <c r="L24" s="182">
        <v>3796.6</v>
      </c>
      <c r="M24" s="254">
        <v>0</v>
      </c>
      <c r="N24" s="254">
        <v>0</v>
      </c>
      <c r="O24" s="254">
        <v>0</v>
      </c>
      <c r="P24" s="182">
        <v>518.4</v>
      </c>
      <c r="Q24" s="254">
        <v>2100</v>
      </c>
      <c r="R24" s="254">
        <v>2625</v>
      </c>
      <c r="S24" s="254">
        <v>2437.7650862068963</v>
      </c>
      <c r="T24" s="254">
        <v>584.29999999999995</v>
      </c>
      <c r="U24" s="254">
        <v>1995</v>
      </c>
      <c r="V24" s="254">
        <v>2362.5</v>
      </c>
      <c r="W24" s="254">
        <v>2115.2053314121035</v>
      </c>
      <c r="X24" s="254">
        <v>438.1</v>
      </c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83"/>
      <c r="AM24" s="183"/>
      <c r="AN24" s="183"/>
      <c r="AO24" s="156"/>
      <c r="AP24" s="156"/>
      <c r="AQ24" s="156"/>
      <c r="AR24" s="156"/>
      <c r="AS24" s="156"/>
    </row>
    <row r="25" spans="2:45" ht="11.25" customHeight="1" x14ac:dyDescent="0.15">
      <c r="B25" s="314">
        <v>41015</v>
      </c>
      <c r="C25" s="300"/>
      <c r="D25" s="300">
        <v>41026</v>
      </c>
      <c r="E25" s="254">
        <v>756</v>
      </c>
      <c r="F25" s="254">
        <v>756</v>
      </c>
      <c r="G25" s="254">
        <v>756</v>
      </c>
      <c r="H25" s="452">
        <v>1399.5</v>
      </c>
      <c r="I25" s="606">
        <v>714</v>
      </c>
      <c r="J25" s="452">
        <v>798</v>
      </c>
      <c r="K25" s="607">
        <v>745.6521739130435</v>
      </c>
      <c r="L25" s="452">
        <v>1501.1</v>
      </c>
      <c r="M25" s="254">
        <v>0</v>
      </c>
      <c r="N25" s="254">
        <v>0</v>
      </c>
      <c r="O25" s="254">
        <v>0</v>
      </c>
      <c r="P25" s="452">
        <v>162.30000000000001</v>
      </c>
      <c r="Q25" s="606">
        <v>2205</v>
      </c>
      <c r="R25" s="606">
        <v>2730</v>
      </c>
      <c r="S25" s="452">
        <v>2480.4633830200905</v>
      </c>
      <c r="T25" s="452">
        <v>402</v>
      </c>
      <c r="U25" s="606">
        <v>2257.5</v>
      </c>
      <c r="V25" s="452">
        <v>2257.5</v>
      </c>
      <c r="W25" s="607">
        <v>2257.5</v>
      </c>
      <c r="X25" s="452">
        <v>730.1</v>
      </c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</row>
    <row r="26" spans="2:45" ht="11.25" customHeight="1" x14ac:dyDescent="0.15">
      <c r="B26" s="603"/>
      <c r="C26" s="304"/>
      <c r="D26" s="304"/>
      <c r="E26" s="265"/>
      <c r="F26" s="265"/>
      <c r="G26" s="265"/>
      <c r="H26" s="608"/>
      <c r="I26" s="265"/>
      <c r="J26" s="265"/>
      <c r="K26" s="265"/>
      <c r="L26" s="265"/>
      <c r="M26" s="267"/>
      <c r="N26" s="267"/>
      <c r="O26" s="267"/>
      <c r="P26" s="265"/>
      <c r="Q26" s="265"/>
      <c r="R26" s="265"/>
      <c r="S26" s="265"/>
      <c r="T26" s="265"/>
      <c r="U26" s="265"/>
      <c r="V26" s="265"/>
      <c r="W26" s="265"/>
      <c r="X26" s="265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</row>
    <row r="27" spans="2:45" ht="11.25" customHeight="1" x14ac:dyDescent="0.15">
      <c r="B27" s="179"/>
      <c r="C27" s="169" t="s">
        <v>85</v>
      </c>
      <c r="D27" s="256"/>
      <c r="E27" s="179" t="s">
        <v>426</v>
      </c>
      <c r="I27" s="179" t="s">
        <v>203</v>
      </c>
      <c r="M27" s="179" t="s">
        <v>204</v>
      </c>
      <c r="N27" s="156"/>
      <c r="O27" s="156"/>
      <c r="P27" s="184"/>
      <c r="Q27" s="179" t="s">
        <v>427</v>
      </c>
      <c r="R27" s="156"/>
      <c r="S27" s="156"/>
      <c r="T27" s="184"/>
      <c r="U27" s="179" t="s">
        <v>206</v>
      </c>
      <c r="V27" s="156"/>
      <c r="W27" s="156"/>
      <c r="X27" s="184"/>
      <c r="Z27" s="294"/>
      <c r="AA27" s="294"/>
      <c r="AB27" s="294"/>
      <c r="AC27" s="294"/>
      <c r="AD27" s="294"/>
      <c r="AE27" s="294"/>
    </row>
    <row r="28" spans="2:45" ht="11.25" customHeight="1" x14ac:dyDescent="0.15">
      <c r="B28" s="179"/>
      <c r="C28" s="172"/>
      <c r="D28" s="185"/>
      <c r="E28" s="325"/>
      <c r="F28" s="326"/>
      <c r="G28" s="326"/>
      <c r="H28" s="326"/>
      <c r="I28" s="325"/>
      <c r="J28" s="326"/>
      <c r="K28" s="326"/>
      <c r="L28" s="326"/>
      <c r="M28" s="325"/>
      <c r="N28" s="326"/>
      <c r="O28" s="326"/>
      <c r="P28" s="326"/>
      <c r="Q28" s="325"/>
      <c r="R28" s="326"/>
      <c r="S28" s="326"/>
      <c r="T28" s="326"/>
      <c r="U28" s="172"/>
      <c r="V28" s="173"/>
      <c r="W28" s="173"/>
      <c r="X28" s="185"/>
      <c r="Z28" s="177"/>
      <c r="AA28" s="177"/>
      <c r="AB28" s="177"/>
      <c r="AC28" s="177"/>
      <c r="AD28" s="177"/>
      <c r="AE28" s="177"/>
    </row>
    <row r="29" spans="2:45" ht="11.25" customHeight="1" x14ac:dyDescent="0.15">
      <c r="B29" s="519" t="s">
        <v>319</v>
      </c>
      <c r="C29" s="520"/>
      <c r="D29" s="521"/>
      <c r="E29" s="190" t="s">
        <v>92</v>
      </c>
      <c r="F29" s="170" t="s">
        <v>93</v>
      </c>
      <c r="G29" s="248" t="s">
        <v>94</v>
      </c>
      <c r="H29" s="170" t="s">
        <v>95</v>
      </c>
      <c r="I29" s="190" t="s">
        <v>92</v>
      </c>
      <c r="J29" s="170" t="s">
        <v>93</v>
      </c>
      <c r="K29" s="248" t="s">
        <v>94</v>
      </c>
      <c r="L29" s="170" t="s">
        <v>95</v>
      </c>
      <c r="M29" s="190" t="s">
        <v>92</v>
      </c>
      <c r="N29" s="170" t="s">
        <v>93</v>
      </c>
      <c r="O29" s="248" t="s">
        <v>94</v>
      </c>
      <c r="P29" s="170" t="s">
        <v>95</v>
      </c>
      <c r="Q29" s="190" t="s">
        <v>92</v>
      </c>
      <c r="R29" s="170" t="s">
        <v>93</v>
      </c>
      <c r="S29" s="248" t="s">
        <v>94</v>
      </c>
      <c r="T29" s="170" t="s">
        <v>95</v>
      </c>
      <c r="U29" s="190" t="s">
        <v>92</v>
      </c>
      <c r="V29" s="170" t="s">
        <v>93</v>
      </c>
      <c r="W29" s="248" t="s">
        <v>94</v>
      </c>
      <c r="X29" s="170" t="s">
        <v>95</v>
      </c>
      <c r="Z29" s="177"/>
      <c r="AA29" s="177"/>
      <c r="AB29" s="177"/>
      <c r="AC29" s="177"/>
      <c r="AD29" s="177"/>
      <c r="AE29" s="177"/>
    </row>
    <row r="30" spans="2:45" ht="11.25" customHeight="1" x14ac:dyDescent="0.15">
      <c r="B30" s="172"/>
      <c r="C30" s="173"/>
      <c r="D30" s="173"/>
      <c r="E30" s="174"/>
      <c r="F30" s="175"/>
      <c r="G30" s="176" t="s">
        <v>96</v>
      </c>
      <c r="H30" s="175"/>
      <c r="I30" s="174"/>
      <c r="J30" s="175"/>
      <c r="K30" s="176" t="s">
        <v>96</v>
      </c>
      <c r="L30" s="175"/>
      <c r="M30" s="174"/>
      <c r="N30" s="175"/>
      <c r="O30" s="176" t="s">
        <v>96</v>
      </c>
      <c r="P30" s="175"/>
      <c r="Q30" s="174"/>
      <c r="R30" s="175"/>
      <c r="S30" s="176" t="s">
        <v>96</v>
      </c>
      <c r="T30" s="175"/>
      <c r="U30" s="174"/>
      <c r="V30" s="175"/>
      <c r="W30" s="176" t="s">
        <v>96</v>
      </c>
      <c r="X30" s="175"/>
      <c r="Z30" s="177"/>
      <c r="AA30" s="177"/>
      <c r="AB30" s="177"/>
      <c r="AC30" s="177"/>
      <c r="AD30" s="177"/>
      <c r="AE30" s="177"/>
    </row>
    <row r="31" spans="2:45" ht="11.25" customHeight="1" x14ac:dyDescent="0.15">
      <c r="B31" s="179" t="s">
        <v>0</v>
      </c>
      <c r="C31" s="156">
        <v>21</v>
      </c>
      <c r="D31" s="157" t="s">
        <v>1</v>
      </c>
      <c r="E31" s="179">
        <v>2310</v>
      </c>
      <c r="F31" s="180">
        <v>3518</v>
      </c>
      <c r="G31" s="156">
        <v>2780</v>
      </c>
      <c r="H31" s="180">
        <v>36391</v>
      </c>
      <c r="I31" s="179">
        <v>609</v>
      </c>
      <c r="J31" s="180">
        <v>840</v>
      </c>
      <c r="K31" s="156">
        <v>730</v>
      </c>
      <c r="L31" s="180">
        <v>56749</v>
      </c>
      <c r="M31" s="179">
        <v>599</v>
      </c>
      <c r="N31" s="180">
        <v>819</v>
      </c>
      <c r="O31" s="156">
        <v>743</v>
      </c>
      <c r="P31" s="180">
        <v>147187</v>
      </c>
      <c r="Q31" s="179">
        <v>630</v>
      </c>
      <c r="R31" s="180">
        <v>893</v>
      </c>
      <c r="S31" s="156">
        <v>764</v>
      </c>
      <c r="T31" s="180">
        <v>142928</v>
      </c>
      <c r="U31" s="179">
        <v>617</v>
      </c>
      <c r="V31" s="180">
        <v>788</v>
      </c>
      <c r="W31" s="156">
        <v>705</v>
      </c>
      <c r="X31" s="180">
        <v>118725</v>
      </c>
      <c r="Z31" s="177"/>
      <c r="AA31" s="177"/>
      <c r="AB31" s="177"/>
      <c r="AC31" s="177"/>
      <c r="AD31" s="177"/>
      <c r="AE31" s="177"/>
    </row>
    <row r="32" spans="2:45" ht="11.25" customHeight="1" x14ac:dyDescent="0.15">
      <c r="B32" s="179"/>
      <c r="C32" s="156">
        <v>22</v>
      </c>
      <c r="D32" s="184"/>
      <c r="E32" s="180">
        <v>2783</v>
      </c>
      <c r="F32" s="180">
        <v>3360</v>
      </c>
      <c r="G32" s="180">
        <v>3067</v>
      </c>
      <c r="H32" s="180">
        <v>15949</v>
      </c>
      <c r="I32" s="180">
        <v>683</v>
      </c>
      <c r="J32" s="180">
        <v>840</v>
      </c>
      <c r="K32" s="180">
        <v>746</v>
      </c>
      <c r="L32" s="180">
        <v>23831</v>
      </c>
      <c r="M32" s="180">
        <v>662</v>
      </c>
      <c r="N32" s="180">
        <v>840</v>
      </c>
      <c r="O32" s="180">
        <v>735</v>
      </c>
      <c r="P32" s="180">
        <v>141064</v>
      </c>
      <c r="Q32" s="180">
        <v>735</v>
      </c>
      <c r="R32" s="180">
        <v>903</v>
      </c>
      <c r="S32" s="180">
        <v>800</v>
      </c>
      <c r="T32" s="180">
        <v>22668</v>
      </c>
      <c r="U32" s="180">
        <v>609</v>
      </c>
      <c r="V32" s="180">
        <v>788</v>
      </c>
      <c r="W32" s="180">
        <v>712</v>
      </c>
      <c r="X32" s="184">
        <v>66862</v>
      </c>
      <c r="Z32" s="156"/>
      <c r="AA32" s="156"/>
      <c r="AB32" s="156"/>
      <c r="AC32" s="156"/>
      <c r="AD32" s="156"/>
    </row>
    <row r="33" spans="2:45" ht="11.25" customHeight="1" x14ac:dyDescent="0.15">
      <c r="B33" s="172"/>
      <c r="C33" s="173">
        <v>23</v>
      </c>
      <c r="D33" s="185"/>
      <c r="E33" s="305">
        <v>2677.5</v>
      </c>
      <c r="F33" s="305">
        <v>3360</v>
      </c>
      <c r="G33" s="305">
        <v>2882.2891580643245</v>
      </c>
      <c r="H33" s="305">
        <v>15611.700000000003</v>
      </c>
      <c r="I33" s="305">
        <v>696.15</v>
      </c>
      <c r="J33" s="305">
        <v>861</v>
      </c>
      <c r="K33" s="305">
        <v>759.51320693939533</v>
      </c>
      <c r="L33" s="305">
        <v>24794.799999999999</v>
      </c>
      <c r="M33" s="305">
        <v>661.5</v>
      </c>
      <c r="N33" s="305">
        <v>913.5</v>
      </c>
      <c r="O33" s="305">
        <v>847.43101572240937</v>
      </c>
      <c r="P33" s="305">
        <v>132310.6</v>
      </c>
      <c r="Q33" s="305">
        <v>756</v>
      </c>
      <c r="R33" s="305">
        <v>1050</v>
      </c>
      <c r="S33" s="305">
        <v>883.18832398848303</v>
      </c>
      <c r="T33" s="305">
        <v>82273.5</v>
      </c>
      <c r="U33" s="305">
        <v>661.5</v>
      </c>
      <c r="V33" s="305">
        <v>790.02</v>
      </c>
      <c r="W33" s="305">
        <v>758.96404202287226</v>
      </c>
      <c r="X33" s="327">
        <v>48344.599999999991</v>
      </c>
      <c r="Z33" s="294"/>
      <c r="AA33" s="177"/>
      <c r="AB33" s="177"/>
      <c r="AC33" s="177"/>
      <c r="AD33" s="177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</row>
    <row r="34" spans="2:45" ht="11.25" customHeight="1" x14ac:dyDescent="0.15">
      <c r="B34" s="179" t="s">
        <v>375</v>
      </c>
      <c r="C34" s="156">
        <v>8</v>
      </c>
      <c r="D34" s="184" t="s">
        <v>407</v>
      </c>
      <c r="E34" s="182">
        <v>2730</v>
      </c>
      <c r="F34" s="182">
        <v>3076.5</v>
      </c>
      <c r="G34" s="182">
        <v>2808.7689023762991</v>
      </c>
      <c r="H34" s="180">
        <v>2082.5</v>
      </c>
      <c r="I34" s="254">
        <v>819</v>
      </c>
      <c r="J34" s="254">
        <v>819</v>
      </c>
      <c r="K34" s="254">
        <v>819</v>
      </c>
      <c r="L34" s="180">
        <v>2326.1000000000004</v>
      </c>
      <c r="M34" s="180">
        <v>714</v>
      </c>
      <c r="N34" s="180">
        <v>903</v>
      </c>
      <c r="O34" s="180">
        <v>883.39708448246768</v>
      </c>
      <c r="P34" s="180">
        <v>8143.1</v>
      </c>
      <c r="Q34" s="182">
        <v>819</v>
      </c>
      <c r="R34" s="182">
        <v>945</v>
      </c>
      <c r="S34" s="182">
        <v>856.4962917181706</v>
      </c>
      <c r="T34" s="180">
        <v>10007.6</v>
      </c>
      <c r="U34" s="180">
        <v>664.65</v>
      </c>
      <c r="V34" s="180">
        <v>787.5</v>
      </c>
      <c r="W34" s="180">
        <v>762.86762863750243</v>
      </c>
      <c r="X34" s="184">
        <v>7842.1</v>
      </c>
      <c r="Z34" s="294"/>
      <c r="AA34" s="177"/>
      <c r="AB34" s="177"/>
      <c r="AC34" s="177"/>
      <c r="AD34" s="177"/>
      <c r="AE34" s="183"/>
      <c r="AF34" s="183"/>
      <c r="AG34" s="156"/>
      <c r="AH34" s="156"/>
      <c r="AI34" s="156"/>
      <c r="AJ34" s="156"/>
      <c r="AK34" s="156"/>
      <c r="AL34" s="183"/>
      <c r="AM34" s="183"/>
      <c r="AN34" s="183"/>
      <c r="AO34" s="156"/>
      <c r="AP34" s="156"/>
      <c r="AQ34" s="156"/>
      <c r="AR34" s="156"/>
      <c r="AS34" s="156"/>
    </row>
    <row r="35" spans="2:45" ht="11.25" customHeight="1" x14ac:dyDescent="0.15">
      <c r="B35" s="179"/>
      <c r="C35" s="156">
        <v>9</v>
      </c>
      <c r="D35" s="184"/>
      <c r="E35" s="182">
        <v>2730</v>
      </c>
      <c r="F35" s="182">
        <v>3076.5</v>
      </c>
      <c r="G35" s="182">
        <v>2849.6606702809268</v>
      </c>
      <c r="H35" s="180">
        <v>2058.1</v>
      </c>
      <c r="I35" s="254">
        <v>751.48500000000013</v>
      </c>
      <c r="J35" s="254">
        <v>751.48500000000013</v>
      </c>
      <c r="K35" s="254">
        <v>751.48684210526335</v>
      </c>
      <c r="L35" s="180">
        <v>675.2</v>
      </c>
      <c r="M35" s="180">
        <v>682.5</v>
      </c>
      <c r="N35" s="180">
        <v>840</v>
      </c>
      <c r="O35" s="180">
        <v>777.80017534394392</v>
      </c>
      <c r="P35" s="180">
        <v>12132.5</v>
      </c>
      <c r="Q35" s="182">
        <v>819</v>
      </c>
      <c r="R35" s="182">
        <v>945</v>
      </c>
      <c r="S35" s="182">
        <v>879.29106945975752</v>
      </c>
      <c r="T35" s="180">
        <v>3885</v>
      </c>
      <c r="U35" s="180">
        <v>664.65</v>
      </c>
      <c r="V35" s="180">
        <v>777</v>
      </c>
      <c r="W35" s="180">
        <v>726.94198263231283</v>
      </c>
      <c r="X35" s="184">
        <v>6086.1</v>
      </c>
      <c r="Z35" s="183"/>
      <c r="AA35" s="183"/>
      <c r="AB35" s="183"/>
      <c r="AC35" s="156"/>
      <c r="AD35" s="183"/>
      <c r="AE35" s="183"/>
      <c r="AF35" s="183"/>
      <c r="AG35" s="156"/>
      <c r="AH35" s="156"/>
      <c r="AI35" s="156"/>
      <c r="AJ35" s="156"/>
      <c r="AK35" s="156"/>
      <c r="AL35" s="183"/>
      <c r="AM35" s="183"/>
      <c r="AN35" s="183"/>
      <c r="AO35" s="156"/>
      <c r="AP35" s="156"/>
      <c r="AQ35" s="156"/>
      <c r="AR35" s="156"/>
      <c r="AS35" s="156"/>
    </row>
    <row r="36" spans="2:45" ht="11.25" customHeight="1" x14ac:dyDescent="0.15">
      <c r="B36" s="179"/>
      <c r="C36" s="156">
        <v>10</v>
      </c>
      <c r="D36" s="184"/>
      <c r="E36" s="182">
        <v>2782.5</v>
      </c>
      <c r="F36" s="182">
        <v>3045</v>
      </c>
      <c r="G36" s="182">
        <v>2872.9677289229526</v>
      </c>
      <c r="H36" s="180">
        <v>1401.3000000000002</v>
      </c>
      <c r="I36" s="254">
        <v>696.15</v>
      </c>
      <c r="J36" s="254">
        <v>861</v>
      </c>
      <c r="K36" s="254">
        <v>776.08245729303553</v>
      </c>
      <c r="L36" s="180">
        <v>1961.8</v>
      </c>
      <c r="M36" s="180">
        <v>682.5</v>
      </c>
      <c r="N36" s="180">
        <v>882</v>
      </c>
      <c r="O36" s="180">
        <v>806.44055550553719</v>
      </c>
      <c r="P36" s="180">
        <v>10930</v>
      </c>
      <c r="Q36" s="182">
        <v>819</v>
      </c>
      <c r="R36" s="182">
        <v>945</v>
      </c>
      <c r="S36" s="182">
        <v>851.93545751633985</v>
      </c>
      <c r="T36" s="180">
        <v>6901.6</v>
      </c>
      <c r="U36" s="180">
        <v>697.83</v>
      </c>
      <c r="V36" s="180">
        <v>787.5</v>
      </c>
      <c r="W36" s="180">
        <v>752.97115384615392</v>
      </c>
      <c r="X36" s="184">
        <v>2402.5</v>
      </c>
      <c r="Z36" s="183"/>
      <c r="AA36" s="183"/>
      <c r="AB36" s="183"/>
      <c r="AC36" s="156"/>
      <c r="AD36" s="183"/>
      <c r="AE36" s="183"/>
      <c r="AF36" s="183"/>
      <c r="AG36" s="156"/>
      <c r="AH36" s="156"/>
      <c r="AI36" s="156"/>
      <c r="AJ36" s="156"/>
      <c r="AK36" s="156"/>
      <c r="AL36" s="183"/>
      <c r="AM36" s="183"/>
      <c r="AN36" s="183"/>
      <c r="AO36" s="156"/>
      <c r="AP36" s="156"/>
      <c r="AQ36" s="156"/>
      <c r="AR36" s="156"/>
      <c r="AS36" s="156"/>
    </row>
    <row r="37" spans="2:45" ht="11.25" customHeight="1" x14ac:dyDescent="0.15">
      <c r="B37" s="179"/>
      <c r="C37" s="156">
        <v>11</v>
      </c>
      <c r="D37" s="184"/>
      <c r="E37" s="182">
        <v>2940</v>
      </c>
      <c r="F37" s="182">
        <v>3076.5</v>
      </c>
      <c r="G37" s="182">
        <v>3038.1634615384614</v>
      </c>
      <c r="H37" s="180">
        <v>1093</v>
      </c>
      <c r="I37" s="254">
        <v>700.03500000000008</v>
      </c>
      <c r="J37" s="254">
        <v>861</v>
      </c>
      <c r="K37" s="254">
        <v>801.81253696037857</v>
      </c>
      <c r="L37" s="180">
        <v>1214</v>
      </c>
      <c r="M37" s="180">
        <v>661.5</v>
      </c>
      <c r="N37" s="180">
        <v>892.5</v>
      </c>
      <c r="O37" s="180">
        <v>833.67843631778044</v>
      </c>
      <c r="P37" s="180">
        <v>10106.299999999999</v>
      </c>
      <c r="Q37" s="182">
        <v>819</v>
      </c>
      <c r="R37" s="182">
        <v>945</v>
      </c>
      <c r="S37" s="182">
        <v>929.3482912332837</v>
      </c>
      <c r="T37" s="180">
        <v>7384.2</v>
      </c>
      <c r="U37" s="180">
        <v>777</v>
      </c>
      <c r="V37" s="180">
        <v>777</v>
      </c>
      <c r="W37" s="180">
        <v>777</v>
      </c>
      <c r="X37" s="184">
        <v>568.29999999999995</v>
      </c>
      <c r="Z37" s="183"/>
      <c r="AA37" s="183"/>
      <c r="AB37" s="183"/>
      <c r="AC37" s="156"/>
      <c r="AD37" s="183"/>
      <c r="AE37" s="183"/>
      <c r="AF37" s="183"/>
      <c r="AG37" s="156"/>
      <c r="AH37" s="156"/>
      <c r="AI37" s="156"/>
      <c r="AJ37" s="156"/>
      <c r="AK37" s="156"/>
      <c r="AL37" s="183"/>
      <c r="AM37" s="183"/>
      <c r="AN37" s="183"/>
      <c r="AO37" s="156"/>
      <c r="AP37" s="156"/>
      <c r="AQ37" s="156"/>
      <c r="AR37" s="156"/>
      <c r="AS37" s="156"/>
    </row>
    <row r="38" spans="2:45" ht="11.25" customHeight="1" x14ac:dyDescent="0.15">
      <c r="B38" s="179"/>
      <c r="C38" s="156">
        <v>12</v>
      </c>
      <c r="D38" s="184"/>
      <c r="E38" s="182">
        <v>2908.5</v>
      </c>
      <c r="F38" s="182">
        <v>3202.5</v>
      </c>
      <c r="G38" s="566">
        <v>3025.5393805309736</v>
      </c>
      <c r="H38" s="180">
        <v>2171.3999999999996</v>
      </c>
      <c r="I38" s="254">
        <v>706.65</v>
      </c>
      <c r="J38" s="254">
        <v>706.65</v>
      </c>
      <c r="K38" s="254">
        <v>706.65018411362439</v>
      </c>
      <c r="L38" s="180">
        <v>1318.1999999999998</v>
      </c>
      <c r="M38" s="180">
        <v>682.5</v>
      </c>
      <c r="N38" s="180">
        <v>892.5</v>
      </c>
      <c r="O38" s="180">
        <v>843.24629829528078</v>
      </c>
      <c r="P38" s="180">
        <v>9540.0999999999985</v>
      </c>
      <c r="Q38" s="182">
        <v>756</v>
      </c>
      <c r="R38" s="182">
        <v>945</v>
      </c>
      <c r="S38" s="182">
        <v>858.22058823529403</v>
      </c>
      <c r="T38" s="180">
        <v>6578.5</v>
      </c>
      <c r="U38" s="180">
        <v>661.5</v>
      </c>
      <c r="V38" s="180">
        <v>777</v>
      </c>
      <c r="W38" s="180">
        <v>757.41914062500007</v>
      </c>
      <c r="X38" s="184">
        <v>128</v>
      </c>
      <c r="Z38" s="183"/>
      <c r="AA38" s="183"/>
      <c r="AB38" s="183"/>
      <c r="AC38" s="156"/>
      <c r="AD38" s="183"/>
      <c r="AE38" s="183"/>
      <c r="AF38" s="183"/>
      <c r="AG38" s="156"/>
      <c r="AH38" s="156"/>
      <c r="AI38" s="156"/>
      <c r="AJ38" s="156"/>
      <c r="AK38" s="156"/>
      <c r="AL38" s="183"/>
      <c r="AM38" s="183"/>
      <c r="AN38" s="183"/>
      <c r="AO38" s="156"/>
      <c r="AP38" s="156"/>
      <c r="AQ38" s="156"/>
      <c r="AR38" s="156"/>
      <c r="AS38" s="156"/>
    </row>
    <row r="39" spans="2:45" ht="11.25" customHeight="1" x14ac:dyDescent="0.15">
      <c r="B39" s="179" t="s">
        <v>377</v>
      </c>
      <c r="C39" s="156">
        <v>1</v>
      </c>
      <c r="D39" s="184" t="s">
        <v>407</v>
      </c>
      <c r="E39" s="182">
        <v>3045</v>
      </c>
      <c r="F39" s="182">
        <v>3202.5</v>
      </c>
      <c r="G39" s="182">
        <v>3189.9162371134025</v>
      </c>
      <c r="H39" s="180">
        <v>173.1</v>
      </c>
      <c r="I39" s="254">
        <v>687.75</v>
      </c>
      <c r="J39" s="254">
        <v>773.0100000000001</v>
      </c>
      <c r="K39" s="254">
        <v>720.37119888150994</v>
      </c>
      <c r="L39" s="180">
        <v>2632.5</v>
      </c>
      <c r="M39" s="180">
        <v>679.875</v>
      </c>
      <c r="N39" s="180">
        <v>892.5</v>
      </c>
      <c r="O39" s="180">
        <v>864.744196781852</v>
      </c>
      <c r="P39" s="180">
        <v>8080.7000000000007</v>
      </c>
      <c r="Q39" s="182">
        <v>819</v>
      </c>
      <c r="R39" s="182">
        <v>945</v>
      </c>
      <c r="S39" s="182">
        <v>891.70088495575226</v>
      </c>
      <c r="T39" s="180">
        <v>5543.8</v>
      </c>
      <c r="U39" s="180">
        <v>664.65</v>
      </c>
      <c r="V39" s="180">
        <v>777</v>
      </c>
      <c r="W39" s="180">
        <v>666.31138370951908</v>
      </c>
      <c r="X39" s="184">
        <v>1791.6000000000001</v>
      </c>
      <c r="Z39" s="183"/>
      <c r="AA39" s="183"/>
      <c r="AB39" s="183"/>
      <c r="AC39" s="156"/>
      <c r="AD39" s="183"/>
      <c r="AE39" s="183"/>
      <c r="AF39" s="183"/>
      <c r="AG39" s="156"/>
      <c r="AH39" s="156"/>
      <c r="AI39" s="156"/>
      <c r="AJ39" s="156"/>
      <c r="AK39" s="156"/>
      <c r="AL39" s="183"/>
      <c r="AM39" s="183"/>
      <c r="AN39" s="183"/>
      <c r="AO39" s="156"/>
      <c r="AP39" s="156"/>
      <c r="AQ39" s="156"/>
      <c r="AR39" s="156"/>
      <c r="AS39" s="156"/>
    </row>
    <row r="40" spans="2:45" ht="11.25" customHeight="1" x14ac:dyDescent="0.15">
      <c r="B40" s="179"/>
      <c r="C40" s="156">
        <v>2</v>
      </c>
      <c r="D40" s="184"/>
      <c r="E40" s="182">
        <v>2835</v>
      </c>
      <c r="F40" s="182">
        <v>3202.5</v>
      </c>
      <c r="G40" s="182">
        <v>3073.2436708860764</v>
      </c>
      <c r="H40" s="180">
        <v>142.80000000000001</v>
      </c>
      <c r="I40" s="254">
        <v>706.65</v>
      </c>
      <c r="J40" s="254">
        <v>773.0100000000001</v>
      </c>
      <c r="K40" s="254">
        <v>731.56503378378375</v>
      </c>
      <c r="L40" s="180">
        <v>2852.7</v>
      </c>
      <c r="M40" s="180">
        <v>661.5</v>
      </c>
      <c r="N40" s="180">
        <v>871.5</v>
      </c>
      <c r="O40" s="180">
        <v>781.58534850640115</v>
      </c>
      <c r="P40" s="180">
        <v>6555.1</v>
      </c>
      <c r="Q40" s="254">
        <v>0</v>
      </c>
      <c r="R40" s="254">
        <v>0</v>
      </c>
      <c r="S40" s="254">
        <v>0</v>
      </c>
      <c r="T40" s="180">
        <v>8500.7000000000007</v>
      </c>
      <c r="U40" s="180">
        <v>656.25</v>
      </c>
      <c r="V40" s="180">
        <v>777</v>
      </c>
      <c r="W40" s="180">
        <v>713.20017714791857</v>
      </c>
      <c r="X40" s="184">
        <v>8439.7999999999993</v>
      </c>
      <c r="Z40" s="183"/>
      <c r="AA40" s="183"/>
      <c r="AB40" s="183"/>
      <c r="AC40" s="156"/>
      <c r="AD40" s="183"/>
      <c r="AE40" s="183"/>
      <c r="AF40" s="183"/>
      <c r="AG40" s="156"/>
      <c r="AH40" s="156"/>
      <c r="AI40" s="156"/>
      <c r="AJ40" s="156"/>
      <c r="AK40" s="156"/>
      <c r="AL40" s="183"/>
      <c r="AM40" s="183"/>
      <c r="AN40" s="183"/>
      <c r="AO40" s="156"/>
      <c r="AP40" s="156"/>
      <c r="AQ40" s="156"/>
      <c r="AR40" s="156"/>
      <c r="AS40" s="156"/>
    </row>
    <row r="41" spans="2:45" ht="11.25" customHeight="1" x14ac:dyDescent="0.15">
      <c r="B41" s="179"/>
      <c r="C41" s="156">
        <v>3</v>
      </c>
      <c r="D41" s="184"/>
      <c r="E41" s="182">
        <v>3097.5</v>
      </c>
      <c r="F41" s="182">
        <v>3202.5</v>
      </c>
      <c r="G41" s="182">
        <v>3118.4259259259256</v>
      </c>
      <c r="H41" s="180">
        <v>121.9</v>
      </c>
      <c r="I41" s="254">
        <v>805.14</v>
      </c>
      <c r="J41" s="254">
        <v>871.5</v>
      </c>
      <c r="K41" s="254">
        <v>844.90660377358495</v>
      </c>
      <c r="L41" s="180">
        <v>3335.3999999999996</v>
      </c>
      <c r="M41" s="180">
        <v>787.5</v>
      </c>
      <c r="N41" s="180">
        <v>892.5</v>
      </c>
      <c r="O41" s="180">
        <v>846.35361334156903</v>
      </c>
      <c r="P41" s="180">
        <v>4098.5</v>
      </c>
      <c r="Q41" s="254">
        <v>861</v>
      </c>
      <c r="R41" s="254">
        <v>861</v>
      </c>
      <c r="S41" s="254">
        <v>861</v>
      </c>
      <c r="T41" s="180">
        <v>4960.3</v>
      </c>
      <c r="U41" s="180">
        <v>661.5</v>
      </c>
      <c r="V41" s="180">
        <v>777</v>
      </c>
      <c r="W41" s="180">
        <v>732.42238267148014</v>
      </c>
      <c r="X41" s="184">
        <v>874.2</v>
      </c>
      <c r="Z41" s="183"/>
      <c r="AA41" s="183"/>
      <c r="AB41" s="183"/>
      <c r="AC41" s="156"/>
      <c r="AD41" s="183"/>
      <c r="AE41" s="183"/>
      <c r="AF41" s="183"/>
      <c r="AG41" s="156"/>
      <c r="AH41" s="156"/>
      <c r="AI41" s="156"/>
      <c r="AJ41" s="156"/>
      <c r="AK41" s="156"/>
      <c r="AL41" s="183"/>
      <c r="AM41" s="183"/>
      <c r="AN41" s="183"/>
      <c r="AO41" s="156"/>
      <c r="AP41" s="156"/>
      <c r="AQ41" s="156"/>
      <c r="AR41" s="156"/>
      <c r="AS41" s="156"/>
    </row>
    <row r="42" spans="2:45" ht="11.25" customHeight="1" x14ac:dyDescent="0.15">
      <c r="B42" s="172"/>
      <c r="C42" s="173">
        <v>4</v>
      </c>
      <c r="D42" s="185"/>
      <c r="E42" s="194">
        <v>3202.5</v>
      </c>
      <c r="F42" s="194">
        <v>3360</v>
      </c>
      <c r="G42" s="194">
        <v>3213.7795663600532</v>
      </c>
      <c r="H42" s="188">
        <v>683.4</v>
      </c>
      <c r="I42" s="267">
        <v>745.5</v>
      </c>
      <c r="J42" s="267">
        <v>871.5</v>
      </c>
      <c r="K42" s="267">
        <v>822.95593869731806</v>
      </c>
      <c r="L42" s="188">
        <v>2234</v>
      </c>
      <c r="M42" s="188">
        <v>735</v>
      </c>
      <c r="N42" s="188">
        <v>892.5</v>
      </c>
      <c r="O42" s="188">
        <v>885.94631210435421</v>
      </c>
      <c r="P42" s="188">
        <v>6717.7000000000007</v>
      </c>
      <c r="Q42" s="267">
        <v>840</v>
      </c>
      <c r="R42" s="267">
        <v>945</v>
      </c>
      <c r="S42" s="267">
        <v>913.10635042081117</v>
      </c>
      <c r="T42" s="188">
        <v>3743.2000000000003</v>
      </c>
      <c r="U42" s="267">
        <v>0</v>
      </c>
      <c r="V42" s="267">
        <v>0</v>
      </c>
      <c r="W42" s="267">
        <v>0</v>
      </c>
      <c r="X42" s="185">
        <v>4187.1000000000004</v>
      </c>
      <c r="Z42" s="183"/>
      <c r="AA42" s="183"/>
      <c r="AB42" s="183"/>
      <c r="AC42" s="156"/>
      <c r="AD42" s="183"/>
      <c r="AE42" s="183"/>
      <c r="AF42" s="183"/>
      <c r="AG42" s="156"/>
      <c r="AH42" s="156"/>
      <c r="AI42" s="156"/>
      <c r="AJ42" s="156"/>
      <c r="AK42" s="156"/>
      <c r="AL42" s="183"/>
      <c r="AM42" s="183"/>
      <c r="AN42" s="183"/>
      <c r="AO42" s="156"/>
      <c r="AP42" s="156"/>
      <c r="AQ42" s="156"/>
      <c r="AR42" s="156"/>
      <c r="AS42" s="156"/>
    </row>
    <row r="43" spans="2:45" ht="11.25" customHeight="1" x14ac:dyDescent="0.15">
      <c r="B43" s="179" t="s">
        <v>425</v>
      </c>
      <c r="C43" s="156"/>
      <c r="E43" s="179"/>
      <c r="F43" s="180"/>
      <c r="G43" s="156"/>
      <c r="H43" s="180"/>
      <c r="I43" s="181"/>
      <c r="J43" s="182"/>
      <c r="K43" s="183"/>
      <c r="L43" s="180"/>
      <c r="M43" s="179"/>
      <c r="N43" s="180"/>
      <c r="O43" s="156"/>
      <c r="P43" s="180"/>
      <c r="Q43" s="179"/>
      <c r="R43" s="180"/>
      <c r="S43" s="156"/>
      <c r="T43" s="180"/>
      <c r="U43" s="179"/>
      <c r="V43" s="180"/>
      <c r="W43" s="156"/>
      <c r="X43" s="180"/>
      <c r="Z43" s="183"/>
      <c r="AA43" s="183"/>
      <c r="AB43" s="183"/>
      <c r="AC43" s="156"/>
      <c r="AD43" s="183"/>
      <c r="AE43" s="183"/>
      <c r="AF43" s="183"/>
      <c r="AG43" s="156"/>
      <c r="AH43" s="156"/>
      <c r="AI43" s="156"/>
      <c r="AJ43" s="156"/>
      <c r="AK43" s="156"/>
      <c r="AL43" s="183"/>
      <c r="AM43" s="183"/>
      <c r="AN43" s="183"/>
      <c r="AO43" s="156"/>
      <c r="AP43" s="156"/>
      <c r="AQ43" s="156"/>
      <c r="AR43" s="156"/>
      <c r="AS43" s="156"/>
    </row>
    <row r="44" spans="2:45" ht="11.25" customHeight="1" x14ac:dyDescent="0.15">
      <c r="B44" s="179"/>
      <c r="C44" s="156"/>
      <c r="E44" s="179"/>
      <c r="F44" s="180"/>
      <c r="G44" s="156"/>
      <c r="H44" s="180"/>
      <c r="I44" s="181"/>
      <c r="J44" s="182"/>
      <c r="K44" s="183"/>
      <c r="L44" s="180"/>
      <c r="M44" s="181"/>
      <c r="N44" s="182"/>
      <c r="O44" s="183"/>
      <c r="P44" s="180"/>
      <c r="Q44" s="181"/>
      <c r="R44" s="182"/>
      <c r="S44" s="183"/>
      <c r="T44" s="180"/>
      <c r="U44" s="181"/>
      <c r="V44" s="182"/>
      <c r="W44" s="183"/>
      <c r="X44" s="180"/>
      <c r="Z44" s="183"/>
      <c r="AA44" s="183"/>
      <c r="AB44" s="183"/>
      <c r="AC44" s="156"/>
      <c r="AD44" s="183"/>
      <c r="AE44" s="183"/>
      <c r="AF44" s="183"/>
      <c r="AG44" s="156"/>
      <c r="AH44" s="156"/>
      <c r="AI44" s="156"/>
      <c r="AJ44" s="156"/>
      <c r="AK44" s="156"/>
      <c r="AL44" s="183"/>
      <c r="AM44" s="183"/>
      <c r="AN44" s="183"/>
      <c r="AO44" s="156"/>
      <c r="AP44" s="156"/>
      <c r="AQ44" s="156"/>
      <c r="AR44" s="156"/>
      <c r="AS44" s="156"/>
    </row>
    <row r="45" spans="2:45" ht="11.25" customHeight="1" x14ac:dyDescent="0.15">
      <c r="B45" s="314">
        <v>41001</v>
      </c>
      <c r="C45" s="300"/>
      <c r="D45" s="315">
        <v>41012</v>
      </c>
      <c r="E45" s="254">
        <v>3202.5</v>
      </c>
      <c r="F45" s="254">
        <v>3202.5</v>
      </c>
      <c r="G45" s="254">
        <v>3202.5000000000005</v>
      </c>
      <c r="H45" s="254">
        <v>475.7</v>
      </c>
      <c r="I45" s="254">
        <v>745.5</v>
      </c>
      <c r="J45" s="254">
        <v>871.5</v>
      </c>
      <c r="K45" s="254">
        <v>821.42157772621806</v>
      </c>
      <c r="L45" s="180">
        <v>820</v>
      </c>
      <c r="M45" s="254">
        <v>840</v>
      </c>
      <c r="N45" s="254">
        <v>892.5</v>
      </c>
      <c r="O45" s="254">
        <v>891.81666046857538</v>
      </c>
      <c r="P45" s="180">
        <v>2830.4</v>
      </c>
      <c r="Q45" s="254">
        <v>840</v>
      </c>
      <c r="R45" s="254">
        <v>840</v>
      </c>
      <c r="S45" s="254">
        <v>839.99999999999989</v>
      </c>
      <c r="T45" s="180">
        <v>258.3</v>
      </c>
      <c r="U45" s="254">
        <v>0</v>
      </c>
      <c r="V45" s="254">
        <v>0</v>
      </c>
      <c r="W45" s="254">
        <v>0</v>
      </c>
      <c r="X45" s="254">
        <v>1092</v>
      </c>
      <c r="Z45" s="183"/>
      <c r="AA45" s="183"/>
      <c r="AB45" s="183"/>
      <c r="AC45" s="156"/>
      <c r="AD45" s="183"/>
      <c r="AE45" s="183"/>
      <c r="AF45" s="183"/>
      <c r="AG45" s="156"/>
      <c r="AH45" s="156"/>
      <c r="AI45" s="156"/>
      <c r="AJ45" s="156"/>
      <c r="AK45" s="156"/>
      <c r="AL45" s="183"/>
      <c r="AM45" s="183"/>
      <c r="AN45" s="183"/>
      <c r="AO45" s="156"/>
      <c r="AP45" s="156"/>
      <c r="AQ45" s="156"/>
      <c r="AR45" s="156"/>
      <c r="AS45" s="156"/>
    </row>
    <row r="46" spans="2:45" ht="11.25" customHeight="1" x14ac:dyDescent="0.15">
      <c r="B46" s="314">
        <v>41015</v>
      </c>
      <c r="C46" s="300"/>
      <c r="D46" s="300">
        <v>41026</v>
      </c>
      <c r="E46" s="452">
        <v>3360</v>
      </c>
      <c r="F46" s="452">
        <v>3360</v>
      </c>
      <c r="G46" s="452">
        <v>3360</v>
      </c>
      <c r="H46" s="452">
        <v>207.7</v>
      </c>
      <c r="I46" s="452">
        <v>840</v>
      </c>
      <c r="J46" s="452">
        <v>840</v>
      </c>
      <c r="K46" s="452">
        <v>840.00000000000011</v>
      </c>
      <c r="L46" s="452">
        <v>1414</v>
      </c>
      <c r="M46" s="254">
        <v>735</v>
      </c>
      <c r="N46" s="254">
        <v>892.5</v>
      </c>
      <c r="O46" s="254">
        <v>831.48718580581578</v>
      </c>
      <c r="P46" s="452">
        <v>3887.3</v>
      </c>
      <c r="Q46" s="254">
        <v>945</v>
      </c>
      <c r="R46" s="254">
        <v>945</v>
      </c>
      <c r="S46" s="254">
        <v>945</v>
      </c>
      <c r="T46" s="452">
        <v>3484.9</v>
      </c>
      <c r="U46" s="254">
        <v>0</v>
      </c>
      <c r="V46" s="254">
        <v>0</v>
      </c>
      <c r="W46" s="254">
        <v>0</v>
      </c>
      <c r="X46" s="452">
        <v>3095.1</v>
      </c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</row>
    <row r="47" spans="2:45" ht="12" customHeight="1" x14ac:dyDescent="0.15">
      <c r="B47" s="603"/>
      <c r="C47" s="304"/>
      <c r="D47" s="304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265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</row>
    <row r="52" spans="5:24" x14ac:dyDescent="0.15"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</row>
    <row r="56" spans="5:24" x14ac:dyDescent="0.15"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  <c r="U56" s="554"/>
      <c r="V56" s="554"/>
      <c r="W56" s="554"/>
      <c r="X56" s="554"/>
    </row>
  </sheetData>
  <phoneticPr fontId="6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4.125" style="157" customWidth="1"/>
    <col min="3" max="3" width="3.125" style="157" customWidth="1"/>
    <col min="4" max="4" width="2.625" style="157" customWidth="1"/>
    <col min="5" max="7" width="5.875" style="157" customWidth="1"/>
    <col min="8" max="8" width="8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26" x14ac:dyDescent="0.15">
      <c r="B3" s="157" t="s">
        <v>428</v>
      </c>
    </row>
    <row r="4" spans="2:26" x14ac:dyDescent="0.15">
      <c r="T4" s="158"/>
      <c r="X4" s="158" t="s">
        <v>221</v>
      </c>
    </row>
    <row r="5" spans="2:26" ht="6" customHeight="1" x14ac:dyDescent="0.15">
      <c r="B5" s="173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Z5" s="156"/>
    </row>
    <row r="6" spans="2:26" ht="11.25" customHeight="1" x14ac:dyDescent="0.15">
      <c r="B6" s="159"/>
      <c r="C6" s="742" t="s">
        <v>85</v>
      </c>
      <c r="D6" s="744"/>
      <c r="E6" s="159" t="s">
        <v>429</v>
      </c>
      <c r="F6" s="293"/>
      <c r="G6" s="293"/>
      <c r="H6" s="293"/>
      <c r="I6" s="159" t="s">
        <v>430</v>
      </c>
      <c r="J6" s="293"/>
      <c r="K6" s="293"/>
      <c r="L6" s="293"/>
      <c r="M6" s="159" t="s">
        <v>197</v>
      </c>
      <c r="N6" s="293"/>
      <c r="O6" s="293"/>
      <c r="P6" s="293"/>
      <c r="Q6" s="159" t="s">
        <v>330</v>
      </c>
      <c r="R6" s="293"/>
      <c r="S6" s="293"/>
      <c r="T6" s="178"/>
      <c r="U6" s="159" t="s">
        <v>421</v>
      </c>
      <c r="V6" s="293" t="s">
        <v>431</v>
      </c>
      <c r="W6" s="293"/>
      <c r="X6" s="178"/>
      <c r="Z6" s="156"/>
    </row>
    <row r="7" spans="2:26" x14ac:dyDescent="0.15">
      <c r="B7" s="179"/>
      <c r="C7" s="172"/>
      <c r="D7" s="185"/>
      <c r="E7" s="172"/>
      <c r="F7" s="173"/>
      <c r="G7" s="173"/>
      <c r="H7" s="173"/>
      <c r="I7" s="172"/>
      <c r="J7" s="173"/>
      <c r="K7" s="173"/>
      <c r="L7" s="173"/>
      <c r="M7" s="172"/>
      <c r="N7" s="173"/>
      <c r="O7" s="173"/>
      <c r="P7" s="173"/>
      <c r="Q7" s="172"/>
      <c r="R7" s="173"/>
      <c r="S7" s="173"/>
      <c r="T7" s="185"/>
      <c r="U7" s="325"/>
      <c r="V7" s="326"/>
      <c r="W7" s="326"/>
      <c r="X7" s="328"/>
      <c r="Z7" s="156"/>
    </row>
    <row r="8" spans="2:26" x14ac:dyDescent="0.15">
      <c r="B8" s="179" t="s">
        <v>91</v>
      </c>
      <c r="C8" s="156"/>
      <c r="D8" s="156"/>
      <c r="E8" s="169" t="s">
        <v>92</v>
      </c>
      <c r="F8" s="170" t="s">
        <v>93</v>
      </c>
      <c r="G8" s="171" t="s">
        <v>94</v>
      </c>
      <c r="H8" s="170" t="s">
        <v>95</v>
      </c>
      <c r="I8" s="169" t="s">
        <v>92</v>
      </c>
      <c r="J8" s="170" t="s">
        <v>93</v>
      </c>
      <c r="K8" s="171" t="s">
        <v>94</v>
      </c>
      <c r="L8" s="170" t="s">
        <v>95</v>
      </c>
      <c r="M8" s="169" t="s">
        <v>92</v>
      </c>
      <c r="N8" s="170" t="s">
        <v>93</v>
      </c>
      <c r="O8" s="171" t="s">
        <v>94</v>
      </c>
      <c r="P8" s="170" t="s">
        <v>95</v>
      </c>
      <c r="Q8" s="169" t="s">
        <v>92</v>
      </c>
      <c r="R8" s="170" t="s">
        <v>93</v>
      </c>
      <c r="S8" s="171" t="s">
        <v>94</v>
      </c>
      <c r="T8" s="170" t="s">
        <v>95</v>
      </c>
      <c r="U8" s="190" t="s">
        <v>92</v>
      </c>
      <c r="V8" s="170" t="s">
        <v>93</v>
      </c>
      <c r="W8" s="248" t="s">
        <v>94</v>
      </c>
      <c r="X8" s="170" t="s">
        <v>95</v>
      </c>
      <c r="Z8" s="156"/>
    </row>
    <row r="9" spans="2:26" x14ac:dyDescent="0.15">
      <c r="B9" s="172"/>
      <c r="C9" s="173"/>
      <c r="D9" s="173"/>
      <c r="E9" s="174"/>
      <c r="F9" s="175"/>
      <c r="G9" s="176" t="s">
        <v>96</v>
      </c>
      <c r="H9" s="175"/>
      <c r="I9" s="174"/>
      <c r="J9" s="175"/>
      <c r="K9" s="176" t="s">
        <v>96</v>
      </c>
      <c r="L9" s="175"/>
      <c r="M9" s="174"/>
      <c r="N9" s="175"/>
      <c r="O9" s="176" t="s">
        <v>96</v>
      </c>
      <c r="P9" s="175"/>
      <c r="Q9" s="174"/>
      <c r="R9" s="175"/>
      <c r="S9" s="176" t="s">
        <v>96</v>
      </c>
      <c r="T9" s="175"/>
      <c r="U9" s="174"/>
      <c r="V9" s="175"/>
      <c r="W9" s="176" t="s">
        <v>96</v>
      </c>
      <c r="X9" s="175"/>
      <c r="Z9" s="156"/>
    </row>
    <row r="10" spans="2:26" ht="12.75" customHeight="1" x14ac:dyDescent="0.15">
      <c r="B10" s="179" t="s">
        <v>0</v>
      </c>
      <c r="C10" s="156">
        <v>18</v>
      </c>
      <c r="D10" s="156" t="s">
        <v>432</v>
      </c>
      <c r="E10" s="179">
        <v>546</v>
      </c>
      <c r="F10" s="180">
        <v>747</v>
      </c>
      <c r="G10" s="156">
        <v>636</v>
      </c>
      <c r="H10" s="180">
        <v>271954</v>
      </c>
      <c r="I10" s="179">
        <v>557</v>
      </c>
      <c r="J10" s="180">
        <v>756</v>
      </c>
      <c r="K10" s="156">
        <v>637</v>
      </c>
      <c r="L10" s="180">
        <v>115593</v>
      </c>
      <c r="M10" s="179">
        <v>630</v>
      </c>
      <c r="N10" s="180">
        <v>851</v>
      </c>
      <c r="O10" s="156">
        <v>726</v>
      </c>
      <c r="P10" s="180">
        <v>55124</v>
      </c>
      <c r="Q10" s="179">
        <v>1554</v>
      </c>
      <c r="R10" s="180">
        <v>1929</v>
      </c>
      <c r="S10" s="156">
        <v>1728</v>
      </c>
      <c r="T10" s="180">
        <v>32448</v>
      </c>
      <c r="U10" s="179">
        <v>1189</v>
      </c>
      <c r="V10" s="180">
        <v>1680</v>
      </c>
      <c r="W10" s="156">
        <v>1404</v>
      </c>
      <c r="X10" s="180">
        <v>91384</v>
      </c>
      <c r="Z10" s="183"/>
    </row>
    <row r="11" spans="2:26" ht="12.75" customHeight="1" x14ac:dyDescent="0.15">
      <c r="B11" s="179"/>
      <c r="C11" s="156">
        <v>19</v>
      </c>
      <c r="D11" s="156"/>
      <c r="E11" s="181">
        <v>572</v>
      </c>
      <c r="F11" s="182">
        <v>714</v>
      </c>
      <c r="G11" s="183">
        <v>639.45000000000005</v>
      </c>
      <c r="H11" s="182">
        <v>172691</v>
      </c>
      <c r="I11" s="181">
        <v>567</v>
      </c>
      <c r="J11" s="182">
        <v>735</v>
      </c>
      <c r="K11" s="183">
        <v>647.85</v>
      </c>
      <c r="L11" s="182">
        <v>152618</v>
      </c>
      <c r="M11" s="181">
        <v>539</v>
      </c>
      <c r="N11" s="182">
        <v>739</v>
      </c>
      <c r="O11" s="183">
        <v>675.15</v>
      </c>
      <c r="P11" s="182">
        <v>49823</v>
      </c>
      <c r="Q11" s="181">
        <v>1780</v>
      </c>
      <c r="R11" s="182">
        <v>2153</v>
      </c>
      <c r="S11" s="183">
        <v>1874.25</v>
      </c>
      <c r="T11" s="182">
        <v>11196</v>
      </c>
      <c r="U11" s="179">
        <v>1313</v>
      </c>
      <c r="V11" s="180">
        <v>1628</v>
      </c>
      <c r="W11" s="156">
        <v>1440.6</v>
      </c>
      <c r="X11" s="180">
        <v>54232</v>
      </c>
      <c r="Z11" s="183"/>
    </row>
    <row r="12" spans="2:26" ht="12.75" customHeight="1" x14ac:dyDescent="0.15">
      <c r="B12" s="172"/>
      <c r="C12" s="173">
        <v>20</v>
      </c>
      <c r="D12" s="173"/>
      <c r="E12" s="351">
        <v>554</v>
      </c>
      <c r="F12" s="194">
        <v>725</v>
      </c>
      <c r="G12" s="337">
        <v>643.65</v>
      </c>
      <c r="H12" s="194">
        <v>158730</v>
      </c>
      <c r="I12" s="351">
        <v>557</v>
      </c>
      <c r="J12" s="194">
        <v>767</v>
      </c>
      <c r="K12" s="337">
        <v>660.45</v>
      </c>
      <c r="L12" s="194">
        <v>131658</v>
      </c>
      <c r="M12" s="351">
        <v>575</v>
      </c>
      <c r="N12" s="194">
        <v>809</v>
      </c>
      <c r="O12" s="337">
        <v>677.25</v>
      </c>
      <c r="P12" s="194">
        <v>50227</v>
      </c>
      <c r="Q12" s="351">
        <v>1040</v>
      </c>
      <c r="R12" s="194">
        <v>2153</v>
      </c>
      <c r="S12" s="337">
        <v>1621.2</v>
      </c>
      <c r="T12" s="194">
        <v>5317</v>
      </c>
      <c r="U12" s="172">
        <v>827</v>
      </c>
      <c r="V12" s="188">
        <v>1733</v>
      </c>
      <c r="W12" s="173">
        <v>1180.2</v>
      </c>
      <c r="X12" s="188">
        <v>75549</v>
      </c>
      <c r="Z12" s="183"/>
    </row>
    <row r="13" spans="2:26" ht="12.75" customHeight="1" x14ac:dyDescent="0.15">
      <c r="B13" s="179" t="s">
        <v>433</v>
      </c>
      <c r="C13" s="156">
        <v>3</v>
      </c>
      <c r="D13" s="184" t="s">
        <v>434</v>
      </c>
      <c r="E13" s="181">
        <v>620</v>
      </c>
      <c r="F13" s="182">
        <v>651</v>
      </c>
      <c r="G13" s="183">
        <v>625</v>
      </c>
      <c r="H13" s="182">
        <v>12974</v>
      </c>
      <c r="I13" s="181">
        <v>630</v>
      </c>
      <c r="J13" s="182">
        <v>672</v>
      </c>
      <c r="K13" s="183">
        <v>650</v>
      </c>
      <c r="L13" s="182">
        <v>12855</v>
      </c>
      <c r="M13" s="181">
        <v>633</v>
      </c>
      <c r="N13" s="182">
        <v>698</v>
      </c>
      <c r="O13" s="183">
        <v>675</v>
      </c>
      <c r="P13" s="182">
        <v>2299</v>
      </c>
      <c r="Q13" s="181">
        <v>1932</v>
      </c>
      <c r="R13" s="182">
        <v>1932</v>
      </c>
      <c r="S13" s="183">
        <v>1932</v>
      </c>
      <c r="T13" s="182">
        <v>92</v>
      </c>
      <c r="U13" s="179">
        <v>1470</v>
      </c>
      <c r="V13" s="180">
        <v>1470</v>
      </c>
      <c r="W13" s="156">
        <v>1470</v>
      </c>
      <c r="X13" s="180">
        <v>4590</v>
      </c>
      <c r="Z13" s="183"/>
    </row>
    <row r="14" spans="2:26" ht="12.75" customHeight="1" x14ac:dyDescent="0.15">
      <c r="B14" s="179"/>
      <c r="C14" s="156">
        <v>4</v>
      </c>
      <c r="D14" s="156"/>
      <c r="E14" s="181">
        <v>588</v>
      </c>
      <c r="F14" s="182">
        <v>650</v>
      </c>
      <c r="G14" s="183">
        <v>611</v>
      </c>
      <c r="H14" s="182">
        <v>18020</v>
      </c>
      <c r="I14" s="181">
        <v>578</v>
      </c>
      <c r="J14" s="182">
        <v>647</v>
      </c>
      <c r="K14" s="183">
        <v>602</v>
      </c>
      <c r="L14" s="182">
        <v>11586</v>
      </c>
      <c r="M14" s="181">
        <v>575</v>
      </c>
      <c r="N14" s="182">
        <v>609</v>
      </c>
      <c r="O14" s="183">
        <v>588</v>
      </c>
      <c r="P14" s="182">
        <v>3208</v>
      </c>
      <c r="Q14" s="181">
        <v>1575</v>
      </c>
      <c r="R14" s="182">
        <v>1680</v>
      </c>
      <c r="S14" s="183">
        <v>1620</v>
      </c>
      <c r="T14" s="182">
        <v>247</v>
      </c>
      <c r="U14" s="179">
        <v>1255</v>
      </c>
      <c r="V14" s="180">
        <v>1537</v>
      </c>
      <c r="W14" s="156">
        <v>1439</v>
      </c>
      <c r="X14" s="180">
        <v>4756</v>
      </c>
      <c r="Z14" s="156"/>
    </row>
    <row r="15" spans="2:26" ht="12.75" customHeight="1" x14ac:dyDescent="0.15">
      <c r="B15" s="179"/>
      <c r="C15" s="156">
        <v>5</v>
      </c>
      <c r="D15" s="156"/>
      <c r="E15" s="181">
        <v>572</v>
      </c>
      <c r="F15" s="182">
        <v>626</v>
      </c>
      <c r="G15" s="183">
        <v>597</v>
      </c>
      <c r="H15" s="182">
        <v>17559</v>
      </c>
      <c r="I15" s="181">
        <v>588</v>
      </c>
      <c r="J15" s="182">
        <v>630</v>
      </c>
      <c r="K15" s="183">
        <v>607</v>
      </c>
      <c r="L15" s="182">
        <v>11657</v>
      </c>
      <c r="M15" s="181">
        <v>603</v>
      </c>
      <c r="N15" s="182">
        <v>630</v>
      </c>
      <c r="O15" s="183">
        <v>614</v>
      </c>
      <c r="P15" s="182">
        <v>4038</v>
      </c>
      <c r="Q15" s="181">
        <v>1575</v>
      </c>
      <c r="R15" s="182">
        <v>1712</v>
      </c>
      <c r="S15" s="183">
        <v>1650</v>
      </c>
      <c r="T15" s="182">
        <v>181</v>
      </c>
      <c r="U15" s="179">
        <v>1071</v>
      </c>
      <c r="V15" s="180">
        <v>1239</v>
      </c>
      <c r="W15" s="156">
        <v>1135</v>
      </c>
      <c r="X15" s="180">
        <v>5769</v>
      </c>
      <c r="Z15" s="183"/>
    </row>
    <row r="16" spans="2:26" ht="12.75" customHeight="1" x14ac:dyDescent="0.15">
      <c r="B16" s="179"/>
      <c r="C16" s="156">
        <v>6</v>
      </c>
      <c r="D16" s="156"/>
      <c r="E16" s="181">
        <v>588</v>
      </c>
      <c r="F16" s="182">
        <v>641</v>
      </c>
      <c r="G16" s="183">
        <v>609</v>
      </c>
      <c r="H16" s="182">
        <v>16927</v>
      </c>
      <c r="I16" s="181">
        <v>599</v>
      </c>
      <c r="J16" s="182">
        <v>662</v>
      </c>
      <c r="K16" s="183">
        <v>604</v>
      </c>
      <c r="L16" s="182">
        <v>11595</v>
      </c>
      <c r="M16" s="181">
        <v>578</v>
      </c>
      <c r="N16" s="182">
        <v>675</v>
      </c>
      <c r="O16" s="183">
        <v>607</v>
      </c>
      <c r="P16" s="182">
        <v>5691</v>
      </c>
      <c r="Q16" s="181">
        <v>1539</v>
      </c>
      <c r="R16" s="182">
        <v>1713</v>
      </c>
      <c r="S16" s="183">
        <v>1616</v>
      </c>
      <c r="T16" s="182">
        <v>367</v>
      </c>
      <c r="U16" s="179">
        <v>1008</v>
      </c>
      <c r="V16" s="180">
        <v>1260</v>
      </c>
      <c r="W16" s="156">
        <v>1049</v>
      </c>
      <c r="X16" s="180">
        <v>5907</v>
      </c>
      <c r="Z16" s="183"/>
    </row>
    <row r="17" spans="2:26" ht="12.75" customHeight="1" x14ac:dyDescent="0.15">
      <c r="B17" s="179"/>
      <c r="C17" s="156">
        <v>7</v>
      </c>
      <c r="D17" s="156"/>
      <c r="E17" s="181">
        <v>630</v>
      </c>
      <c r="F17" s="182">
        <v>717</v>
      </c>
      <c r="G17" s="183">
        <v>686</v>
      </c>
      <c r="H17" s="182">
        <v>18870</v>
      </c>
      <c r="I17" s="181">
        <v>628</v>
      </c>
      <c r="J17" s="182">
        <v>735</v>
      </c>
      <c r="K17" s="183">
        <v>685</v>
      </c>
      <c r="L17" s="182">
        <v>10481</v>
      </c>
      <c r="M17" s="181">
        <v>725</v>
      </c>
      <c r="N17" s="182">
        <v>798</v>
      </c>
      <c r="O17" s="183">
        <v>751</v>
      </c>
      <c r="P17" s="182">
        <v>6536</v>
      </c>
      <c r="Q17" s="181">
        <v>1565</v>
      </c>
      <c r="R17" s="182">
        <v>1680</v>
      </c>
      <c r="S17" s="183">
        <v>1633</v>
      </c>
      <c r="T17" s="182">
        <v>674</v>
      </c>
      <c r="U17" s="179">
        <v>1208</v>
      </c>
      <c r="V17" s="180">
        <v>1470</v>
      </c>
      <c r="W17" s="156">
        <v>1353</v>
      </c>
      <c r="X17" s="180">
        <v>5639</v>
      </c>
      <c r="Z17" s="183"/>
    </row>
    <row r="18" spans="2:26" ht="12.75" customHeight="1" x14ac:dyDescent="0.15">
      <c r="B18" s="179"/>
      <c r="C18" s="156">
        <v>8</v>
      </c>
      <c r="D18" s="156"/>
      <c r="E18" s="181">
        <v>693</v>
      </c>
      <c r="F18" s="182">
        <v>714</v>
      </c>
      <c r="G18" s="183">
        <v>701</v>
      </c>
      <c r="H18" s="182">
        <v>15876</v>
      </c>
      <c r="I18" s="181">
        <v>683</v>
      </c>
      <c r="J18" s="182">
        <v>735</v>
      </c>
      <c r="K18" s="183">
        <v>708</v>
      </c>
      <c r="L18" s="182">
        <v>9496</v>
      </c>
      <c r="M18" s="181">
        <v>719</v>
      </c>
      <c r="N18" s="182">
        <v>809</v>
      </c>
      <c r="O18" s="183">
        <v>739</v>
      </c>
      <c r="P18" s="182">
        <v>7465</v>
      </c>
      <c r="Q18" s="181">
        <v>1468</v>
      </c>
      <c r="R18" s="182">
        <v>1689</v>
      </c>
      <c r="S18" s="183">
        <v>1608</v>
      </c>
      <c r="T18" s="182">
        <v>979</v>
      </c>
      <c r="U18" s="179">
        <v>1247</v>
      </c>
      <c r="V18" s="180">
        <v>1495</v>
      </c>
      <c r="W18" s="156">
        <v>1374</v>
      </c>
      <c r="X18" s="180">
        <v>6639</v>
      </c>
      <c r="Z18" s="156"/>
    </row>
    <row r="19" spans="2:26" ht="12.75" customHeight="1" x14ac:dyDescent="0.15">
      <c r="B19" s="179"/>
      <c r="C19" s="156">
        <v>9</v>
      </c>
      <c r="D19" s="184"/>
      <c r="E19" s="181">
        <v>680</v>
      </c>
      <c r="F19" s="182">
        <v>725</v>
      </c>
      <c r="G19" s="183">
        <v>697</v>
      </c>
      <c r="H19" s="182">
        <v>9811</v>
      </c>
      <c r="I19" s="181">
        <v>683</v>
      </c>
      <c r="J19" s="182">
        <v>725</v>
      </c>
      <c r="K19" s="183">
        <v>698</v>
      </c>
      <c r="L19" s="182">
        <v>12041</v>
      </c>
      <c r="M19" s="181">
        <v>738</v>
      </c>
      <c r="N19" s="182">
        <v>777</v>
      </c>
      <c r="O19" s="183">
        <v>743</v>
      </c>
      <c r="P19" s="182">
        <v>6007</v>
      </c>
      <c r="Q19" s="181">
        <v>1470</v>
      </c>
      <c r="R19" s="182">
        <v>1575</v>
      </c>
      <c r="S19" s="183">
        <v>1514</v>
      </c>
      <c r="T19" s="182">
        <v>769</v>
      </c>
      <c r="U19" s="179">
        <v>1155</v>
      </c>
      <c r="V19" s="180">
        <v>1334</v>
      </c>
      <c r="W19" s="156">
        <v>1233</v>
      </c>
      <c r="X19" s="180">
        <v>12497</v>
      </c>
      <c r="Z19" s="156"/>
    </row>
    <row r="20" spans="2:26" ht="12.75" customHeight="1" x14ac:dyDescent="0.15">
      <c r="B20" s="179"/>
      <c r="C20" s="156">
        <v>10</v>
      </c>
      <c r="D20" s="184"/>
      <c r="E20" s="181">
        <v>654</v>
      </c>
      <c r="F20" s="182">
        <v>714</v>
      </c>
      <c r="G20" s="183">
        <v>683</v>
      </c>
      <c r="H20" s="182">
        <v>12846</v>
      </c>
      <c r="I20" s="181">
        <v>662</v>
      </c>
      <c r="J20" s="182">
        <v>725</v>
      </c>
      <c r="K20" s="183">
        <v>677</v>
      </c>
      <c r="L20" s="182">
        <v>14353</v>
      </c>
      <c r="M20" s="181">
        <v>677</v>
      </c>
      <c r="N20" s="182">
        <v>704</v>
      </c>
      <c r="O20" s="183">
        <v>679</v>
      </c>
      <c r="P20" s="182">
        <v>6531</v>
      </c>
      <c r="Q20" s="181">
        <v>1412</v>
      </c>
      <c r="R20" s="182">
        <v>1533</v>
      </c>
      <c r="S20" s="183">
        <v>1469</v>
      </c>
      <c r="T20" s="182">
        <v>782</v>
      </c>
      <c r="U20" s="179">
        <v>945</v>
      </c>
      <c r="V20" s="180">
        <v>1334</v>
      </c>
      <c r="W20" s="156">
        <v>1076</v>
      </c>
      <c r="X20" s="180">
        <v>9755</v>
      </c>
      <c r="Z20" s="156"/>
    </row>
    <row r="21" spans="2:26" ht="12.75" customHeight="1" x14ac:dyDescent="0.15">
      <c r="B21" s="172"/>
      <c r="C21" s="173">
        <v>11</v>
      </c>
      <c r="D21" s="173"/>
      <c r="E21" s="181">
        <v>554</v>
      </c>
      <c r="F21" s="182">
        <v>651</v>
      </c>
      <c r="G21" s="183">
        <v>597</v>
      </c>
      <c r="H21" s="182">
        <v>20230</v>
      </c>
      <c r="I21" s="181">
        <v>557</v>
      </c>
      <c r="J21" s="182">
        <v>646</v>
      </c>
      <c r="K21" s="183">
        <v>588</v>
      </c>
      <c r="L21" s="182">
        <v>14874</v>
      </c>
      <c r="M21" s="181">
        <v>593</v>
      </c>
      <c r="N21" s="182">
        <v>677</v>
      </c>
      <c r="O21" s="183">
        <v>633</v>
      </c>
      <c r="P21" s="182">
        <v>4746</v>
      </c>
      <c r="Q21" s="181">
        <v>1040</v>
      </c>
      <c r="R21" s="182">
        <v>1365</v>
      </c>
      <c r="S21" s="183">
        <v>1237</v>
      </c>
      <c r="T21" s="182">
        <v>815</v>
      </c>
      <c r="U21" s="172">
        <v>827</v>
      </c>
      <c r="V21" s="188">
        <v>1187</v>
      </c>
      <c r="W21" s="173">
        <v>991</v>
      </c>
      <c r="X21" s="188">
        <v>10366</v>
      </c>
      <c r="Z21" s="156"/>
    </row>
    <row r="22" spans="2:26" ht="12.75" customHeight="1" x14ac:dyDescent="0.15">
      <c r="B22" s="179"/>
      <c r="C22" s="742" t="s">
        <v>85</v>
      </c>
      <c r="D22" s="744"/>
      <c r="E22" s="159" t="s">
        <v>435</v>
      </c>
      <c r="F22" s="293"/>
      <c r="G22" s="293"/>
      <c r="H22" s="178"/>
      <c r="I22" s="159" t="s">
        <v>436</v>
      </c>
      <c r="J22" s="293"/>
      <c r="K22" s="293"/>
      <c r="L22" s="293"/>
      <c r="M22" s="159" t="s">
        <v>437</v>
      </c>
      <c r="N22" s="293"/>
      <c r="O22" s="293"/>
      <c r="P22" s="293"/>
      <c r="Q22" s="159" t="s">
        <v>205</v>
      </c>
      <c r="R22" s="293"/>
      <c r="S22" s="293"/>
      <c r="T22" s="178"/>
      <c r="U22" s="159" t="s">
        <v>438</v>
      </c>
      <c r="V22" s="293"/>
      <c r="W22" s="293"/>
      <c r="X22" s="178"/>
      <c r="Z22" s="156"/>
    </row>
    <row r="23" spans="2:26" ht="12.75" customHeight="1" x14ac:dyDescent="0.15">
      <c r="B23" s="179"/>
      <c r="C23" s="172"/>
      <c r="D23" s="185"/>
      <c r="E23" s="172"/>
      <c r="F23" s="173"/>
      <c r="G23" s="173"/>
      <c r="H23" s="185"/>
      <c r="I23" s="172"/>
      <c r="J23" s="173"/>
      <c r="K23" s="173"/>
      <c r="L23" s="173"/>
      <c r="M23" s="172"/>
      <c r="N23" s="173"/>
      <c r="O23" s="173"/>
      <c r="P23" s="173"/>
      <c r="Q23" s="172"/>
      <c r="R23" s="173"/>
      <c r="S23" s="173"/>
      <c r="T23" s="185"/>
      <c r="U23" s="172"/>
      <c r="V23" s="173"/>
      <c r="W23" s="173"/>
      <c r="X23" s="185"/>
      <c r="Z23" s="156"/>
    </row>
    <row r="24" spans="2:26" ht="12.75" customHeight="1" x14ac:dyDescent="0.15">
      <c r="B24" s="179" t="s">
        <v>91</v>
      </c>
      <c r="C24" s="156"/>
      <c r="D24" s="156"/>
      <c r="E24" s="169" t="s">
        <v>92</v>
      </c>
      <c r="F24" s="170" t="s">
        <v>93</v>
      </c>
      <c r="G24" s="171" t="s">
        <v>94</v>
      </c>
      <c r="H24" s="170" t="s">
        <v>95</v>
      </c>
      <c r="I24" s="169" t="s">
        <v>92</v>
      </c>
      <c r="J24" s="170" t="s">
        <v>93</v>
      </c>
      <c r="K24" s="171" t="s">
        <v>94</v>
      </c>
      <c r="L24" s="170" t="s">
        <v>95</v>
      </c>
      <c r="M24" s="169" t="s">
        <v>92</v>
      </c>
      <c r="N24" s="170" t="s">
        <v>93</v>
      </c>
      <c r="O24" s="171" t="s">
        <v>94</v>
      </c>
      <c r="P24" s="170" t="s">
        <v>95</v>
      </c>
      <c r="Q24" s="169" t="s">
        <v>92</v>
      </c>
      <c r="R24" s="170" t="s">
        <v>93</v>
      </c>
      <c r="S24" s="171" t="s">
        <v>94</v>
      </c>
      <c r="T24" s="170" t="s">
        <v>95</v>
      </c>
      <c r="U24" s="169" t="s">
        <v>92</v>
      </c>
      <c r="V24" s="170" t="s">
        <v>93</v>
      </c>
      <c r="W24" s="171" t="s">
        <v>94</v>
      </c>
      <c r="X24" s="170" t="s">
        <v>95</v>
      </c>
    </row>
    <row r="25" spans="2:26" ht="12.75" customHeight="1" x14ac:dyDescent="0.15">
      <c r="B25" s="172"/>
      <c r="C25" s="173"/>
      <c r="D25" s="173"/>
      <c r="E25" s="174"/>
      <c r="F25" s="175"/>
      <c r="G25" s="176" t="s">
        <v>96</v>
      </c>
      <c r="H25" s="175"/>
      <c r="I25" s="174"/>
      <c r="J25" s="175"/>
      <c r="K25" s="176" t="s">
        <v>96</v>
      </c>
      <c r="L25" s="175"/>
      <c r="M25" s="174"/>
      <c r="N25" s="175"/>
      <c r="O25" s="176" t="s">
        <v>96</v>
      </c>
      <c r="P25" s="175"/>
      <c r="Q25" s="174"/>
      <c r="R25" s="175"/>
      <c r="S25" s="176" t="s">
        <v>96</v>
      </c>
      <c r="T25" s="175"/>
      <c r="U25" s="174"/>
      <c r="V25" s="175"/>
      <c r="W25" s="176" t="s">
        <v>96</v>
      </c>
      <c r="X25" s="175"/>
    </row>
    <row r="26" spans="2:26" ht="12.75" customHeight="1" x14ac:dyDescent="0.15">
      <c r="B26" s="179" t="s">
        <v>0</v>
      </c>
      <c r="C26" s="156">
        <v>18</v>
      </c>
      <c r="D26" s="156" t="s">
        <v>432</v>
      </c>
      <c r="E26" s="181">
        <v>2255</v>
      </c>
      <c r="F26" s="182">
        <v>3360</v>
      </c>
      <c r="G26" s="183">
        <v>2776</v>
      </c>
      <c r="H26" s="180">
        <v>42283</v>
      </c>
      <c r="I26" s="179">
        <v>567</v>
      </c>
      <c r="J26" s="180">
        <v>760</v>
      </c>
      <c r="K26" s="156">
        <v>654</v>
      </c>
      <c r="L26" s="180">
        <v>180022</v>
      </c>
      <c r="M26" s="179">
        <v>557</v>
      </c>
      <c r="N26" s="180">
        <v>756</v>
      </c>
      <c r="O26" s="156">
        <v>628</v>
      </c>
      <c r="P26" s="180">
        <v>113932</v>
      </c>
      <c r="Q26" s="179">
        <v>714</v>
      </c>
      <c r="R26" s="180">
        <v>840</v>
      </c>
      <c r="S26" s="156">
        <v>785</v>
      </c>
      <c r="T26" s="180">
        <v>393779</v>
      </c>
      <c r="U26" s="179">
        <v>525</v>
      </c>
      <c r="V26" s="180">
        <v>725</v>
      </c>
      <c r="W26" s="156">
        <v>607</v>
      </c>
      <c r="X26" s="180">
        <v>292158</v>
      </c>
    </row>
    <row r="27" spans="2:26" ht="12.75" customHeight="1" x14ac:dyDescent="0.15">
      <c r="B27" s="179"/>
      <c r="C27" s="156">
        <v>19</v>
      </c>
      <c r="D27" s="156"/>
      <c r="E27" s="181">
        <v>2714</v>
      </c>
      <c r="F27" s="182">
        <v>3465</v>
      </c>
      <c r="G27" s="183">
        <v>3013.5</v>
      </c>
      <c r="H27" s="182">
        <v>29792</v>
      </c>
      <c r="I27" s="181">
        <v>630</v>
      </c>
      <c r="J27" s="182">
        <v>798</v>
      </c>
      <c r="K27" s="183">
        <v>712.95</v>
      </c>
      <c r="L27" s="182">
        <v>145702</v>
      </c>
      <c r="M27" s="181">
        <v>614</v>
      </c>
      <c r="N27" s="182">
        <v>819</v>
      </c>
      <c r="O27" s="183">
        <v>677.25</v>
      </c>
      <c r="P27" s="182">
        <v>111428</v>
      </c>
      <c r="Q27" s="179">
        <v>735</v>
      </c>
      <c r="R27" s="180">
        <v>1029</v>
      </c>
      <c r="S27" s="156">
        <v>850.5</v>
      </c>
      <c r="T27" s="180">
        <v>145677</v>
      </c>
      <c r="U27" s="179">
        <v>567</v>
      </c>
      <c r="V27" s="180">
        <v>719</v>
      </c>
      <c r="W27" s="156">
        <v>639.45000000000005</v>
      </c>
      <c r="X27" s="180">
        <v>109641</v>
      </c>
    </row>
    <row r="28" spans="2:26" ht="12.75" customHeight="1" x14ac:dyDescent="0.15">
      <c r="B28" s="172"/>
      <c r="C28" s="173">
        <v>20</v>
      </c>
      <c r="D28" s="173"/>
      <c r="E28" s="351">
        <v>2258</v>
      </c>
      <c r="F28" s="194">
        <v>3647</v>
      </c>
      <c r="G28" s="337">
        <v>2738.4</v>
      </c>
      <c r="H28" s="194">
        <v>18045</v>
      </c>
      <c r="I28" s="351">
        <v>583</v>
      </c>
      <c r="J28" s="194">
        <v>819</v>
      </c>
      <c r="K28" s="337">
        <v>705.6</v>
      </c>
      <c r="L28" s="194">
        <v>114046</v>
      </c>
      <c r="M28" s="351">
        <v>554</v>
      </c>
      <c r="N28" s="194">
        <v>802</v>
      </c>
      <c r="O28" s="337">
        <v>683.55</v>
      </c>
      <c r="P28" s="194">
        <v>86509</v>
      </c>
      <c r="Q28" s="172">
        <v>620</v>
      </c>
      <c r="R28" s="188">
        <v>896</v>
      </c>
      <c r="S28" s="173">
        <v>875.7</v>
      </c>
      <c r="T28" s="188">
        <v>92419</v>
      </c>
      <c r="U28" s="172">
        <v>593</v>
      </c>
      <c r="V28" s="188">
        <v>735</v>
      </c>
      <c r="W28" s="173">
        <v>657.3</v>
      </c>
      <c r="X28" s="188">
        <v>91660</v>
      </c>
    </row>
    <row r="29" spans="2:26" ht="12.75" customHeight="1" x14ac:dyDescent="0.15">
      <c r="B29" s="179" t="s">
        <v>433</v>
      </c>
      <c r="C29" s="156">
        <v>3</v>
      </c>
      <c r="D29" s="156" t="s">
        <v>434</v>
      </c>
      <c r="E29" s="181">
        <v>3392</v>
      </c>
      <c r="F29" s="182">
        <v>3392</v>
      </c>
      <c r="G29" s="183">
        <v>3392</v>
      </c>
      <c r="H29" s="182">
        <v>1334</v>
      </c>
      <c r="I29" s="181">
        <v>641</v>
      </c>
      <c r="J29" s="182">
        <v>683</v>
      </c>
      <c r="K29" s="183">
        <v>646</v>
      </c>
      <c r="L29" s="182">
        <v>13660</v>
      </c>
      <c r="M29" s="181">
        <v>651</v>
      </c>
      <c r="N29" s="182">
        <v>672</v>
      </c>
      <c r="O29" s="183">
        <v>660</v>
      </c>
      <c r="P29" s="182">
        <v>8444</v>
      </c>
      <c r="Q29" s="179">
        <v>819</v>
      </c>
      <c r="R29" s="180">
        <v>896</v>
      </c>
      <c r="S29" s="156">
        <v>855</v>
      </c>
      <c r="T29" s="180">
        <v>6111</v>
      </c>
      <c r="U29" s="179">
        <v>609</v>
      </c>
      <c r="V29" s="180">
        <v>650</v>
      </c>
      <c r="W29" s="156">
        <v>644</v>
      </c>
      <c r="X29" s="180">
        <v>8899</v>
      </c>
    </row>
    <row r="30" spans="2:26" ht="12.75" customHeight="1" x14ac:dyDescent="0.15">
      <c r="B30" s="179"/>
      <c r="C30" s="156">
        <v>4</v>
      </c>
      <c r="D30" s="156"/>
      <c r="E30" s="181" t="s">
        <v>263</v>
      </c>
      <c r="F30" s="182" t="s">
        <v>263</v>
      </c>
      <c r="G30" s="183" t="s">
        <v>263</v>
      </c>
      <c r="H30" s="182">
        <v>1356</v>
      </c>
      <c r="I30" s="181">
        <v>620</v>
      </c>
      <c r="J30" s="182">
        <v>656</v>
      </c>
      <c r="K30" s="183">
        <v>637</v>
      </c>
      <c r="L30" s="182">
        <v>11425</v>
      </c>
      <c r="M30" s="181">
        <v>620</v>
      </c>
      <c r="N30" s="182">
        <v>683</v>
      </c>
      <c r="O30" s="183">
        <v>636</v>
      </c>
      <c r="P30" s="182">
        <v>8483</v>
      </c>
      <c r="Q30" s="179">
        <v>824</v>
      </c>
      <c r="R30" s="180">
        <v>873</v>
      </c>
      <c r="S30" s="156">
        <v>843</v>
      </c>
      <c r="T30" s="180">
        <v>6400</v>
      </c>
      <c r="U30" s="179">
        <v>593</v>
      </c>
      <c r="V30" s="180">
        <v>645</v>
      </c>
      <c r="W30" s="156">
        <v>620</v>
      </c>
      <c r="X30" s="180">
        <v>5418</v>
      </c>
    </row>
    <row r="31" spans="2:26" ht="12.75" customHeight="1" x14ac:dyDescent="0.15">
      <c r="B31" s="179"/>
      <c r="C31" s="156">
        <v>5</v>
      </c>
      <c r="D31" s="156"/>
      <c r="E31" s="181">
        <v>2573</v>
      </c>
      <c r="F31" s="182">
        <v>2730</v>
      </c>
      <c r="G31" s="183">
        <v>2659</v>
      </c>
      <c r="H31" s="182">
        <v>998</v>
      </c>
      <c r="I31" s="181">
        <v>630</v>
      </c>
      <c r="J31" s="182">
        <v>683</v>
      </c>
      <c r="K31" s="183">
        <v>658</v>
      </c>
      <c r="L31" s="182">
        <v>11389</v>
      </c>
      <c r="M31" s="181">
        <v>630</v>
      </c>
      <c r="N31" s="182">
        <v>683</v>
      </c>
      <c r="O31" s="183">
        <v>655</v>
      </c>
      <c r="P31" s="182">
        <v>5767</v>
      </c>
      <c r="Q31" s="179">
        <v>830</v>
      </c>
      <c r="R31" s="180">
        <v>868</v>
      </c>
      <c r="S31" s="156">
        <v>849</v>
      </c>
      <c r="T31" s="180">
        <v>16078</v>
      </c>
      <c r="U31" s="179">
        <v>604</v>
      </c>
      <c r="V31" s="180">
        <v>641</v>
      </c>
      <c r="W31" s="156">
        <v>626</v>
      </c>
      <c r="X31" s="180">
        <v>8442</v>
      </c>
    </row>
    <row r="32" spans="2:26" ht="12.75" customHeight="1" x14ac:dyDescent="0.15">
      <c r="B32" s="179"/>
      <c r="C32" s="156">
        <v>6</v>
      </c>
      <c r="D32" s="156"/>
      <c r="E32" s="181">
        <v>2300</v>
      </c>
      <c r="F32" s="182">
        <v>2678</v>
      </c>
      <c r="G32" s="183">
        <v>2578</v>
      </c>
      <c r="H32" s="182">
        <v>1484</v>
      </c>
      <c r="I32" s="181">
        <v>634</v>
      </c>
      <c r="J32" s="182">
        <v>716</v>
      </c>
      <c r="K32" s="183">
        <v>663</v>
      </c>
      <c r="L32" s="182">
        <v>12731</v>
      </c>
      <c r="M32" s="181">
        <v>646</v>
      </c>
      <c r="N32" s="182">
        <v>704</v>
      </c>
      <c r="O32" s="183">
        <v>667</v>
      </c>
      <c r="P32" s="182">
        <v>6872</v>
      </c>
      <c r="Q32" s="179">
        <v>798</v>
      </c>
      <c r="R32" s="180">
        <v>851</v>
      </c>
      <c r="S32" s="156">
        <v>820</v>
      </c>
      <c r="T32" s="180">
        <v>10971</v>
      </c>
      <c r="U32" s="179">
        <v>606</v>
      </c>
      <c r="V32" s="180">
        <v>642</v>
      </c>
      <c r="W32" s="156">
        <v>628</v>
      </c>
      <c r="X32" s="180">
        <v>10729</v>
      </c>
    </row>
    <row r="33" spans="2:24" ht="12.75" customHeight="1" x14ac:dyDescent="0.15">
      <c r="B33" s="179"/>
      <c r="C33" s="156">
        <v>7</v>
      </c>
      <c r="D33" s="156"/>
      <c r="E33" s="181">
        <v>2457</v>
      </c>
      <c r="F33" s="182">
        <v>2692</v>
      </c>
      <c r="G33" s="183">
        <v>2579</v>
      </c>
      <c r="H33" s="182">
        <v>1409</v>
      </c>
      <c r="I33" s="181">
        <v>709</v>
      </c>
      <c r="J33" s="182">
        <v>791</v>
      </c>
      <c r="K33" s="183">
        <v>748</v>
      </c>
      <c r="L33" s="182">
        <v>8272</v>
      </c>
      <c r="M33" s="181">
        <v>714</v>
      </c>
      <c r="N33" s="182">
        <v>777</v>
      </c>
      <c r="O33" s="183">
        <v>743</v>
      </c>
      <c r="P33" s="182">
        <v>5407</v>
      </c>
      <c r="Q33" s="179">
        <v>809</v>
      </c>
      <c r="R33" s="180">
        <v>862</v>
      </c>
      <c r="S33" s="156">
        <v>830</v>
      </c>
      <c r="T33" s="180">
        <v>7436</v>
      </c>
      <c r="U33" s="179">
        <v>634</v>
      </c>
      <c r="V33" s="180">
        <v>714</v>
      </c>
      <c r="W33" s="156">
        <v>673</v>
      </c>
      <c r="X33" s="180">
        <v>9991</v>
      </c>
    </row>
    <row r="34" spans="2:24" ht="12.75" customHeight="1" x14ac:dyDescent="0.15">
      <c r="B34" s="179"/>
      <c r="C34" s="156">
        <v>8</v>
      </c>
      <c r="D34" s="156"/>
      <c r="E34" s="181">
        <v>2436</v>
      </c>
      <c r="F34" s="182">
        <v>2667</v>
      </c>
      <c r="G34" s="183">
        <v>2601</v>
      </c>
      <c r="H34" s="182">
        <v>1979</v>
      </c>
      <c r="I34" s="181">
        <v>735</v>
      </c>
      <c r="J34" s="182">
        <v>809</v>
      </c>
      <c r="K34" s="183">
        <v>767</v>
      </c>
      <c r="L34" s="182">
        <v>12726</v>
      </c>
      <c r="M34" s="181">
        <v>714</v>
      </c>
      <c r="N34" s="182">
        <v>802</v>
      </c>
      <c r="O34" s="183">
        <v>755</v>
      </c>
      <c r="P34" s="182">
        <v>9894</v>
      </c>
      <c r="Q34" s="179">
        <v>767</v>
      </c>
      <c r="R34" s="180">
        <v>891</v>
      </c>
      <c r="S34" s="156">
        <v>834</v>
      </c>
      <c r="T34" s="180">
        <v>9681</v>
      </c>
      <c r="U34" s="179">
        <v>666</v>
      </c>
      <c r="V34" s="180">
        <v>735</v>
      </c>
      <c r="W34" s="156">
        <v>697</v>
      </c>
      <c r="X34" s="180">
        <v>10807</v>
      </c>
    </row>
    <row r="35" spans="2:24" ht="12.75" customHeight="1" x14ac:dyDescent="0.15">
      <c r="B35" s="179"/>
      <c r="C35" s="156">
        <v>9</v>
      </c>
      <c r="D35" s="184"/>
      <c r="E35" s="181">
        <v>2415</v>
      </c>
      <c r="F35" s="182">
        <v>2625</v>
      </c>
      <c r="G35" s="183">
        <v>2492</v>
      </c>
      <c r="H35" s="182">
        <v>1550</v>
      </c>
      <c r="I35" s="181">
        <v>735</v>
      </c>
      <c r="J35" s="182">
        <v>819</v>
      </c>
      <c r="K35" s="183">
        <v>779</v>
      </c>
      <c r="L35" s="182">
        <v>11098</v>
      </c>
      <c r="M35" s="181">
        <v>712</v>
      </c>
      <c r="N35" s="182">
        <v>788</v>
      </c>
      <c r="O35" s="183">
        <v>751</v>
      </c>
      <c r="P35" s="182">
        <v>13168</v>
      </c>
      <c r="Q35" s="179">
        <v>809</v>
      </c>
      <c r="R35" s="180">
        <v>872</v>
      </c>
      <c r="S35" s="156">
        <v>830</v>
      </c>
      <c r="T35" s="180">
        <v>7205</v>
      </c>
      <c r="U35" s="179">
        <v>677</v>
      </c>
      <c r="V35" s="180">
        <v>725</v>
      </c>
      <c r="W35" s="156">
        <v>695</v>
      </c>
      <c r="X35" s="180">
        <v>10361</v>
      </c>
    </row>
    <row r="36" spans="2:24" ht="12.75" customHeight="1" x14ac:dyDescent="0.15">
      <c r="B36" s="179"/>
      <c r="C36" s="156">
        <v>10</v>
      </c>
      <c r="D36" s="184"/>
      <c r="E36" s="181">
        <v>2352</v>
      </c>
      <c r="F36" s="182">
        <v>2538</v>
      </c>
      <c r="G36" s="183">
        <v>2414</v>
      </c>
      <c r="H36" s="182">
        <v>1915</v>
      </c>
      <c r="I36" s="181">
        <v>748</v>
      </c>
      <c r="J36" s="182">
        <v>798</v>
      </c>
      <c r="K36" s="183">
        <v>758</v>
      </c>
      <c r="L36" s="182">
        <v>7744</v>
      </c>
      <c r="M36" s="181">
        <v>680</v>
      </c>
      <c r="N36" s="182">
        <v>767</v>
      </c>
      <c r="O36" s="183">
        <v>727</v>
      </c>
      <c r="P36" s="182">
        <v>5648</v>
      </c>
      <c r="Q36" s="179">
        <v>744</v>
      </c>
      <c r="R36" s="180">
        <v>820</v>
      </c>
      <c r="S36" s="156">
        <v>777</v>
      </c>
      <c r="T36" s="180">
        <v>6672</v>
      </c>
      <c r="U36" s="179">
        <v>688</v>
      </c>
      <c r="V36" s="180">
        <v>714</v>
      </c>
      <c r="W36" s="156">
        <v>696</v>
      </c>
      <c r="X36" s="180">
        <v>5907</v>
      </c>
    </row>
    <row r="37" spans="2:24" ht="12.75" customHeight="1" x14ac:dyDescent="0.15">
      <c r="B37" s="172"/>
      <c r="C37" s="173">
        <v>11</v>
      </c>
      <c r="D37" s="173"/>
      <c r="E37" s="351">
        <v>2258</v>
      </c>
      <c r="F37" s="194">
        <v>2310</v>
      </c>
      <c r="G37" s="337">
        <v>2279</v>
      </c>
      <c r="H37" s="194">
        <v>3756</v>
      </c>
      <c r="I37" s="351">
        <v>583</v>
      </c>
      <c r="J37" s="194">
        <v>701</v>
      </c>
      <c r="K37" s="337">
        <v>644</v>
      </c>
      <c r="L37" s="194">
        <v>9539</v>
      </c>
      <c r="M37" s="351">
        <v>554</v>
      </c>
      <c r="N37" s="194">
        <v>680</v>
      </c>
      <c r="O37" s="337">
        <v>606</v>
      </c>
      <c r="P37" s="194">
        <v>10606</v>
      </c>
      <c r="Q37" s="172">
        <v>620</v>
      </c>
      <c r="R37" s="188">
        <v>721</v>
      </c>
      <c r="S37" s="173">
        <v>662</v>
      </c>
      <c r="T37" s="188">
        <v>9781</v>
      </c>
      <c r="U37" s="172">
        <v>596</v>
      </c>
      <c r="V37" s="188">
        <v>596</v>
      </c>
      <c r="W37" s="173">
        <v>596</v>
      </c>
      <c r="X37" s="188">
        <v>5207</v>
      </c>
    </row>
    <row r="38" spans="2:24" ht="6" customHeight="1" x14ac:dyDescent="0.15"/>
    <row r="39" spans="2:24" ht="12.75" customHeight="1" x14ac:dyDescent="0.15">
      <c r="B39" s="200" t="s">
        <v>105</v>
      </c>
      <c r="C39" s="609" t="s">
        <v>439</v>
      </c>
    </row>
    <row r="40" spans="2:24" ht="12.75" customHeight="1" x14ac:dyDescent="0.15">
      <c r="B40" s="241" t="s">
        <v>107</v>
      </c>
      <c r="C40" s="157" t="s">
        <v>440</v>
      </c>
    </row>
    <row r="41" spans="2:24" ht="12.75" customHeight="1" x14ac:dyDescent="0.15">
      <c r="B41" s="200"/>
      <c r="C41" s="609"/>
    </row>
    <row r="42" spans="2:24" x14ac:dyDescent="0.15">
      <c r="B42" s="241"/>
    </row>
    <row r="43" spans="2:24" x14ac:dyDescent="0.15">
      <c r="B43" s="552"/>
    </row>
    <row r="44" spans="2:24" x14ac:dyDescent="0.15">
      <c r="D44" s="609"/>
      <c r="E44" s="609"/>
      <c r="F44" s="609"/>
      <c r="G44" s="609"/>
      <c r="H44" s="609"/>
      <c r="I44" s="609"/>
      <c r="J44" s="609"/>
      <c r="K44" s="609"/>
      <c r="L44" s="609"/>
    </row>
    <row r="45" spans="2:24" x14ac:dyDescent="0.15">
      <c r="B45" s="552"/>
      <c r="C45" s="609"/>
      <c r="D45" s="609"/>
      <c r="E45" s="609"/>
      <c r="F45" s="609"/>
      <c r="G45" s="609"/>
      <c r="H45" s="609"/>
      <c r="I45" s="609"/>
      <c r="J45" s="609"/>
      <c r="K45" s="609"/>
      <c r="L45" s="609"/>
    </row>
    <row r="46" spans="2:24" x14ac:dyDescent="0.15">
      <c r="D46" s="609"/>
      <c r="E46" s="609"/>
      <c r="F46" s="609"/>
      <c r="G46" s="609"/>
      <c r="H46" s="609"/>
      <c r="I46" s="609"/>
      <c r="J46" s="609"/>
      <c r="K46" s="609"/>
      <c r="L46" s="609"/>
    </row>
  </sheetData>
  <mergeCells count="2">
    <mergeCell ref="C6:D6"/>
    <mergeCell ref="C22:D22"/>
  </mergeCells>
  <phoneticPr fontId="6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zoomScale="75" workbookViewId="0"/>
  </sheetViews>
  <sheetFormatPr defaultColWidth="7.5" defaultRowHeight="12" x14ac:dyDescent="0.15"/>
  <cols>
    <col min="1" max="1" width="1" style="157" customWidth="1"/>
    <col min="2" max="2" width="4.125" style="157" customWidth="1"/>
    <col min="3" max="3" width="8.375" style="157" customWidth="1"/>
    <col min="4" max="4" width="2.25" style="157" customWidth="1"/>
    <col min="5" max="5" width="7.125" style="157" customWidth="1"/>
    <col min="6" max="7" width="7.625" style="157" customWidth="1"/>
    <col min="8" max="8" width="8.125" style="157" customWidth="1"/>
    <col min="9" max="9" width="7.125" style="157" customWidth="1"/>
    <col min="10" max="11" width="7.625" style="157" customWidth="1"/>
    <col min="12" max="12" width="8.125" style="157" customWidth="1"/>
    <col min="13" max="13" width="7.125" style="157" customWidth="1"/>
    <col min="14" max="15" width="7.625" style="157" customWidth="1"/>
    <col min="16" max="16" width="8.125" style="157" customWidth="1"/>
    <col min="17" max="17" width="7.25" style="157" customWidth="1"/>
    <col min="18" max="19" width="7.625" style="157" customWidth="1"/>
    <col min="20" max="20" width="8.125" style="157" customWidth="1"/>
    <col min="21" max="16384" width="7.5" style="157"/>
  </cols>
  <sheetData>
    <row r="1" spans="2:38" x14ac:dyDescent="0.15">
      <c r="B1" s="157" t="s">
        <v>207</v>
      </c>
    </row>
    <row r="2" spans="2:38" x14ac:dyDescent="0.15">
      <c r="B2" s="157" t="s">
        <v>208</v>
      </c>
    </row>
    <row r="3" spans="2:38" x14ac:dyDescent="0.1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T3" s="158" t="s">
        <v>221</v>
      </c>
    </row>
    <row r="4" spans="2:38" ht="6" customHeight="1" x14ac:dyDescent="0.15">
      <c r="B4" s="156"/>
      <c r="C4" s="156"/>
      <c r="D4" s="156"/>
      <c r="E4" s="173"/>
      <c r="F4" s="173"/>
      <c r="G4" s="173"/>
      <c r="H4" s="173"/>
      <c r="I4" s="173"/>
      <c r="J4" s="173"/>
      <c r="K4" s="173"/>
      <c r="L4" s="173"/>
      <c r="M4" s="156"/>
      <c r="T4" s="158"/>
    </row>
    <row r="5" spans="2:38" ht="13.5" customHeight="1" x14ac:dyDescent="0.15">
      <c r="B5" s="159"/>
      <c r="C5" s="726" t="s">
        <v>85</v>
      </c>
      <c r="D5" s="728"/>
      <c r="E5" s="726" t="s">
        <v>209</v>
      </c>
      <c r="F5" s="727"/>
      <c r="G5" s="727"/>
      <c r="H5" s="728"/>
      <c r="I5" s="726" t="s">
        <v>340</v>
      </c>
      <c r="J5" s="727"/>
      <c r="K5" s="727"/>
      <c r="L5" s="728"/>
      <c r="M5" s="726" t="s">
        <v>211</v>
      </c>
      <c r="N5" s="727"/>
      <c r="O5" s="727"/>
      <c r="P5" s="728"/>
      <c r="Q5" s="726" t="s">
        <v>441</v>
      </c>
      <c r="R5" s="727"/>
      <c r="S5" s="727"/>
      <c r="T5" s="728"/>
      <c r="V5" s="177"/>
      <c r="W5" s="177"/>
      <c r="X5" s="177"/>
      <c r="Y5" s="177"/>
      <c r="Z5" s="177"/>
    </row>
    <row r="6" spans="2:38" ht="13.5" x14ac:dyDescent="0.15">
      <c r="B6" s="172" t="s">
        <v>213</v>
      </c>
      <c r="C6" s="173"/>
      <c r="D6" s="185"/>
      <c r="E6" s="174" t="s">
        <v>217</v>
      </c>
      <c r="F6" s="280" t="s">
        <v>218</v>
      </c>
      <c r="G6" s="176" t="s">
        <v>171</v>
      </c>
      <c r="H6" s="280" t="s">
        <v>95</v>
      </c>
      <c r="I6" s="174" t="s">
        <v>217</v>
      </c>
      <c r="J6" s="280" t="s">
        <v>218</v>
      </c>
      <c r="K6" s="176" t="s">
        <v>171</v>
      </c>
      <c r="L6" s="280" t="s">
        <v>442</v>
      </c>
      <c r="M6" s="174" t="s">
        <v>443</v>
      </c>
      <c r="N6" s="280" t="s">
        <v>218</v>
      </c>
      <c r="O6" s="176" t="s">
        <v>171</v>
      </c>
      <c r="P6" s="280" t="s">
        <v>172</v>
      </c>
      <c r="Q6" s="174" t="s">
        <v>217</v>
      </c>
      <c r="R6" s="280" t="s">
        <v>218</v>
      </c>
      <c r="S6" s="176" t="s">
        <v>171</v>
      </c>
      <c r="T6" s="280" t="s">
        <v>442</v>
      </c>
      <c r="V6" s="177"/>
      <c r="W6" s="177"/>
      <c r="X6" s="177"/>
      <c r="Y6" s="177"/>
      <c r="Z6" s="177"/>
    </row>
    <row r="7" spans="2:38" ht="13.5" x14ac:dyDescent="0.15">
      <c r="B7" s="179" t="s">
        <v>0</v>
      </c>
      <c r="C7" s="156">
        <v>21</v>
      </c>
      <c r="D7" s="156" t="s">
        <v>444</v>
      </c>
      <c r="E7" s="610">
        <v>683</v>
      </c>
      <c r="F7" s="611">
        <v>1176</v>
      </c>
      <c r="G7" s="612">
        <v>810</v>
      </c>
      <c r="H7" s="611">
        <v>1039612</v>
      </c>
      <c r="I7" s="610">
        <v>357</v>
      </c>
      <c r="J7" s="611">
        <v>601</v>
      </c>
      <c r="K7" s="612">
        <v>460</v>
      </c>
      <c r="L7" s="611">
        <v>2064928</v>
      </c>
      <c r="M7" s="610">
        <v>714</v>
      </c>
      <c r="N7" s="611">
        <v>1155</v>
      </c>
      <c r="O7" s="612">
        <v>893</v>
      </c>
      <c r="P7" s="611">
        <v>2009785</v>
      </c>
      <c r="Q7" s="610">
        <v>630</v>
      </c>
      <c r="R7" s="611">
        <v>1155</v>
      </c>
      <c r="S7" s="612">
        <v>761</v>
      </c>
      <c r="T7" s="611">
        <v>2062255</v>
      </c>
      <c r="U7" s="156"/>
      <c r="V7" s="177"/>
      <c r="W7" s="177"/>
      <c r="X7" s="177"/>
      <c r="Y7" s="177"/>
      <c r="Z7" s="177"/>
    </row>
    <row r="8" spans="2:38" ht="13.5" x14ac:dyDescent="0.15">
      <c r="B8" s="179"/>
      <c r="C8" s="156">
        <v>22</v>
      </c>
      <c r="D8" s="184"/>
      <c r="E8" s="611">
        <v>714</v>
      </c>
      <c r="F8" s="611">
        <v>1229</v>
      </c>
      <c r="G8" s="611">
        <v>872</v>
      </c>
      <c r="H8" s="611">
        <v>1004155</v>
      </c>
      <c r="I8" s="611">
        <v>378</v>
      </c>
      <c r="J8" s="611">
        <v>651</v>
      </c>
      <c r="K8" s="611">
        <v>495</v>
      </c>
      <c r="L8" s="611">
        <v>2419215</v>
      </c>
      <c r="M8" s="611">
        <v>735</v>
      </c>
      <c r="N8" s="611">
        <v>1208</v>
      </c>
      <c r="O8" s="611">
        <v>947</v>
      </c>
      <c r="P8" s="611">
        <v>2088933</v>
      </c>
      <c r="Q8" s="611">
        <v>662</v>
      </c>
      <c r="R8" s="611">
        <v>1124</v>
      </c>
      <c r="S8" s="611">
        <v>833</v>
      </c>
      <c r="T8" s="611">
        <v>2044812</v>
      </c>
      <c r="U8" s="156"/>
      <c r="V8" s="177"/>
      <c r="W8" s="177"/>
      <c r="X8" s="177"/>
      <c r="Y8" s="177"/>
      <c r="Z8" s="177"/>
    </row>
    <row r="9" spans="2:38" ht="13.5" x14ac:dyDescent="0.15">
      <c r="B9" s="172"/>
      <c r="C9" s="173">
        <v>23</v>
      </c>
      <c r="D9" s="185"/>
      <c r="E9" s="305">
        <v>703.5</v>
      </c>
      <c r="F9" s="305">
        <v>1148.7</v>
      </c>
      <c r="G9" s="305">
        <v>905.12014310624284</v>
      </c>
      <c r="H9" s="305">
        <v>1005361.4000000006</v>
      </c>
      <c r="I9" s="305">
        <v>399</v>
      </c>
      <c r="J9" s="305">
        <v>693</v>
      </c>
      <c r="K9" s="305">
        <v>544.08967452531874</v>
      </c>
      <c r="L9" s="305">
        <v>2208149.9</v>
      </c>
      <c r="M9" s="305">
        <v>735</v>
      </c>
      <c r="N9" s="305">
        <v>1155</v>
      </c>
      <c r="O9" s="305">
        <v>935.84777264866136</v>
      </c>
      <c r="P9" s="305">
        <v>2361527.1000000006</v>
      </c>
      <c r="Q9" s="305">
        <v>661.5</v>
      </c>
      <c r="R9" s="305">
        <v>1050</v>
      </c>
      <c r="S9" s="305">
        <v>858.18410599841957</v>
      </c>
      <c r="T9" s="327">
        <v>1927835.1000000006</v>
      </c>
      <c r="U9" s="156"/>
      <c r="V9" s="177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</row>
    <row r="10" spans="2:38" ht="13.5" x14ac:dyDescent="0.15">
      <c r="B10" s="179" t="s">
        <v>375</v>
      </c>
      <c r="C10" s="156">
        <v>8</v>
      </c>
      <c r="D10" s="184" t="s">
        <v>407</v>
      </c>
      <c r="E10" s="611">
        <v>892.5</v>
      </c>
      <c r="F10" s="611">
        <v>1081.5</v>
      </c>
      <c r="G10" s="611">
        <v>997.15524809209603</v>
      </c>
      <c r="H10" s="611">
        <v>85692.5</v>
      </c>
      <c r="I10" s="611">
        <v>535.5</v>
      </c>
      <c r="J10" s="611">
        <v>651</v>
      </c>
      <c r="K10" s="611">
        <v>587.37412489029123</v>
      </c>
      <c r="L10" s="611">
        <v>156979.79999999996</v>
      </c>
      <c r="M10" s="611">
        <v>966</v>
      </c>
      <c r="N10" s="611">
        <v>1134</v>
      </c>
      <c r="O10" s="611">
        <v>1047.7357756088009</v>
      </c>
      <c r="P10" s="611">
        <v>198730.40000000008</v>
      </c>
      <c r="Q10" s="611">
        <v>819</v>
      </c>
      <c r="R10" s="611">
        <v>945</v>
      </c>
      <c r="S10" s="611">
        <v>894.10666359585832</v>
      </c>
      <c r="T10" s="613">
        <v>144172.40000000002</v>
      </c>
      <c r="U10" s="156"/>
      <c r="V10" s="177"/>
      <c r="W10" s="177"/>
      <c r="X10" s="177"/>
      <c r="Y10" s="177"/>
      <c r="Z10" s="177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156"/>
    </row>
    <row r="11" spans="2:38" ht="13.5" x14ac:dyDescent="0.15">
      <c r="B11" s="179"/>
      <c r="C11" s="156">
        <v>9</v>
      </c>
      <c r="D11" s="184"/>
      <c r="E11" s="611">
        <v>861</v>
      </c>
      <c r="F11" s="611">
        <v>1071</v>
      </c>
      <c r="G11" s="611">
        <v>957.65294168924186</v>
      </c>
      <c r="H11" s="611">
        <v>80334.10000000002</v>
      </c>
      <c r="I11" s="611">
        <v>483</v>
      </c>
      <c r="J11" s="611">
        <v>609</v>
      </c>
      <c r="K11" s="611">
        <v>541.77783970036865</v>
      </c>
      <c r="L11" s="611">
        <v>162044.59999999998</v>
      </c>
      <c r="M11" s="611">
        <v>903</v>
      </c>
      <c r="N11" s="611">
        <v>1134</v>
      </c>
      <c r="O11" s="611">
        <v>1007.6889759125575</v>
      </c>
      <c r="P11" s="611">
        <v>183085.30000000002</v>
      </c>
      <c r="Q11" s="611">
        <v>735</v>
      </c>
      <c r="R11" s="611">
        <v>924</v>
      </c>
      <c r="S11" s="611">
        <v>844.42205102448099</v>
      </c>
      <c r="T11" s="613">
        <v>138463.19999999998</v>
      </c>
      <c r="U11" s="156"/>
      <c r="V11" s="177"/>
      <c r="W11" s="177"/>
      <c r="X11" s="177"/>
      <c r="Y11" s="177"/>
      <c r="Z11" s="177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156"/>
    </row>
    <row r="12" spans="2:38" ht="13.5" x14ac:dyDescent="0.15">
      <c r="B12" s="179"/>
      <c r="C12" s="156">
        <v>10</v>
      </c>
      <c r="D12" s="184"/>
      <c r="E12" s="611">
        <v>703.5</v>
      </c>
      <c r="F12" s="611">
        <v>945</v>
      </c>
      <c r="G12" s="611">
        <v>822.47310476824498</v>
      </c>
      <c r="H12" s="611">
        <v>89857.799999999988</v>
      </c>
      <c r="I12" s="611">
        <v>399</v>
      </c>
      <c r="J12" s="611">
        <v>549.99</v>
      </c>
      <c r="K12" s="611">
        <v>481.99466925382188</v>
      </c>
      <c r="L12" s="611">
        <v>190869.69999999995</v>
      </c>
      <c r="M12" s="611">
        <v>735</v>
      </c>
      <c r="N12" s="611">
        <v>987</v>
      </c>
      <c r="O12" s="611">
        <v>865.22563834499886</v>
      </c>
      <c r="P12" s="611">
        <v>220624.30000000005</v>
      </c>
      <c r="Q12" s="611">
        <v>661.5</v>
      </c>
      <c r="R12" s="611">
        <v>840</v>
      </c>
      <c r="S12" s="611">
        <v>751.63184865963615</v>
      </c>
      <c r="T12" s="613">
        <v>164524.70000000001</v>
      </c>
      <c r="U12" s="156"/>
      <c r="V12" s="177"/>
      <c r="W12" s="177"/>
      <c r="X12" s="177"/>
      <c r="Y12" s="177"/>
      <c r="Z12" s="177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2"/>
      <c r="AL12" s="156"/>
    </row>
    <row r="13" spans="2:38" x14ac:dyDescent="0.15">
      <c r="B13" s="179"/>
      <c r="C13" s="156">
        <v>11</v>
      </c>
      <c r="D13" s="184"/>
      <c r="E13" s="611">
        <v>714</v>
      </c>
      <c r="F13" s="611">
        <v>892.5</v>
      </c>
      <c r="G13" s="611">
        <v>809.71708437605037</v>
      </c>
      <c r="H13" s="611">
        <v>83068.399999999994</v>
      </c>
      <c r="I13" s="611">
        <v>399</v>
      </c>
      <c r="J13" s="611">
        <v>546</v>
      </c>
      <c r="K13" s="611">
        <v>465.27549116412797</v>
      </c>
      <c r="L13" s="611">
        <v>210553.90000000002</v>
      </c>
      <c r="M13" s="611">
        <v>735</v>
      </c>
      <c r="N13" s="611">
        <v>934.5</v>
      </c>
      <c r="O13" s="611">
        <v>831.63013628848046</v>
      </c>
      <c r="P13" s="611">
        <v>212803.59999999998</v>
      </c>
      <c r="Q13" s="611">
        <v>661.5</v>
      </c>
      <c r="R13" s="611">
        <v>787.5</v>
      </c>
      <c r="S13" s="611">
        <v>715.59835966864216</v>
      </c>
      <c r="T13" s="613">
        <v>182855.6</v>
      </c>
      <c r="U13" s="156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156"/>
    </row>
    <row r="14" spans="2:38" x14ac:dyDescent="0.15">
      <c r="B14" s="179"/>
      <c r="C14" s="156">
        <v>12</v>
      </c>
      <c r="D14" s="184"/>
      <c r="E14" s="611">
        <v>798</v>
      </c>
      <c r="F14" s="611">
        <v>1097.355</v>
      </c>
      <c r="G14" s="611">
        <v>898.81084368754898</v>
      </c>
      <c r="H14" s="611">
        <v>79277.700000000012</v>
      </c>
      <c r="I14" s="611">
        <v>451.5</v>
      </c>
      <c r="J14" s="611">
        <v>569.41499999999996</v>
      </c>
      <c r="K14" s="611">
        <v>509.76818932112718</v>
      </c>
      <c r="L14" s="611">
        <v>194219.9</v>
      </c>
      <c r="M14" s="611">
        <v>819</v>
      </c>
      <c r="N14" s="611">
        <v>1113</v>
      </c>
      <c r="O14" s="611">
        <v>953.85839315379565</v>
      </c>
      <c r="P14" s="611">
        <v>176835.3</v>
      </c>
      <c r="Q14" s="611">
        <v>703.5</v>
      </c>
      <c r="R14" s="611">
        <v>1029</v>
      </c>
      <c r="S14" s="611">
        <v>861.31763924479969</v>
      </c>
      <c r="T14" s="613">
        <v>181607</v>
      </c>
      <c r="U14" s="156"/>
      <c r="V14" s="612"/>
      <c r="W14" s="612"/>
      <c r="X14" s="612"/>
      <c r="Y14" s="612"/>
      <c r="Z14" s="612"/>
      <c r="AA14" s="612"/>
      <c r="AB14" s="612"/>
      <c r="AC14" s="612"/>
      <c r="AD14" s="612"/>
      <c r="AE14" s="612"/>
      <c r="AF14" s="612"/>
      <c r="AG14" s="612"/>
      <c r="AH14" s="612"/>
      <c r="AI14" s="612"/>
      <c r="AJ14" s="612"/>
      <c r="AK14" s="612"/>
      <c r="AL14" s="156"/>
    </row>
    <row r="15" spans="2:38" x14ac:dyDescent="0.15">
      <c r="B15" s="179" t="s">
        <v>377</v>
      </c>
      <c r="C15" s="156">
        <v>1</v>
      </c>
      <c r="D15" s="184" t="s">
        <v>407</v>
      </c>
      <c r="E15" s="611">
        <v>756</v>
      </c>
      <c r="F15" s="611">
        <v>1102.5</v>
      </c>
      <c r="G15" s="611">
        <v>907.58791454257243</v>
      </c>
      <c r="H15" s="611">
        <v>74218.299999999988</v>
      </c>
      <c r="I15" s="611">
        <v>430.5</v>
      </c>
      <c r="J15" s="611">
        <v>546</v>
      </c>
      <c r="K15" s="611">
        <v>486.22451559233599</v>
      </c>
      <c r="L15" s="611">
        <v>169394.89999999997</v>
      </c>
      <c r="M15" s="611">
        <v>787.5</v>
      </c>
      <c r="N15" s="611">
        <v>1118.25</v>
      </c>
      <c r="O15" s="611">
        <v>948.61295323334468</v>
      </c>
      <c r="P15" s="611">
        <v>158012.29999999999</v>
      </c>
      <c r="Q15" s="611">
        <v>735</v>
      </c>
      <c r="R15" s="611">
        <v>1029</v>
      </c>
      <c r="S15" s="611">
        <v>897.30084387220711</v>
      </c>
      <c r="T15" s="613">
        <v>160863.4</v>
      </c>
      <c r="U15" s="156"/>
      <c r="V15" s="612"/>
      <c r="W15" s="612"/>
      <c r="X15" s="612"/>
      <c r="Y15" s="612"/>
      <c r="Z15" s="612"/>
      <c r="AA15" s="612"/>
      <c r="AB15" s="612"/>
      <c r="AC15" s="612"/>
      <c r="AD15" s="612"/>
      <c r="AE15" s="612"/>
      <c r="AF15" s="612"/>
      <c r="AG15" s="612"/>
      <c r="AH15" s="612"/>
      <c r="AI15" s="612"/>
      <c r="AJ15" s="612"/>
      <c r="AK15" s="612"/>
      <c r="AL15" s="156"/>
    </row>
    <row r="16" spans="2:38" x14ac:dyDescent="0.15">
      <c r="B16" s="179"/>
      <c r="C16" s="156">
        <v>2</v>
      </c>
      <c r="D16" s="184"/>
      <c r="E16" s="611">
        <v>756</v>
      </c>
      <c r="F16" s="611">
        <v>892.5</v>
      </c>
      <c r="G16" s="611">
        <v>831.72949900180618</v>
      </c>
      <c r="H16" s="611">
        <v>76631.3</v>
      </c>
      <c r="I16" s="611">
        <v>420</v>
      </c>
      <c r="J16" s="611">
        <v>546</v>
      </c>
      <c r="K16" s="611">
        <v>472.15017038473718</v>
      </c>
      <c r="L16" s="611">
        <v>186454.6</v>
      </c>
      <c r="M16" s="611">
        <v>787.5</v>
      </c>
      <c r="N16" s="611">
        <v>924</v>
      </c>
      <c r="O16" s="611">
        <v>865.22188159175994</v>
      </c>
      <c r="P16" s="611">
        <v>159637.50000000003</v>
      </c>
      <c r="Q16" s="611">
        <v>735</v>
      </c>
      <c r="R16" s="611">
        <v>871.5</v>
      </c>
      <c r="S16" s="611">
        <v>808.52430207504267</v>
      </c>
      <c r="T16" s="613">
        <v>155767.79999999999</v>
      </c>
      <c r="U16" s="156"/>
      <c r="V16" s="612"/>
      <c r="W16" s="612"/>
      <c r="X16" s="612"/>
      <c r="Y16" s="612"/>
      <c r="Z16" s="612"/>
      <c r="AA16" s="612"/>
      <c r="AB16" s="612"/>
      <c r="AC16" s="612"/>
      <c r="AD16" s="612"/>
      <c r="AE16" s="612"/>
      <c r="AF16" s="612"/>
      <c r="AG16" s="612"/>
      <c r="AH16" s="612"/>
      <c r="AI16" s="612"/>
      <c r="AJ16" s="612"/>
      <c r="AK16" s="612"/>
      <c r="AL16" s="156"/>
    </row>
    <row r="17" spans="2:38" x14ac:dyDescent="0.15">
      <c r="B17" s="179"/>
      <c r="C17" s="156">
        <v>3</v>
      </c>
      <c r="D17" s="184"/>
      <c r="E17" s="611">
        <v>714</v>
      </c>
      <c r="F17" s="611">
        <v>924</v>
      </c>
      <c r="G17" s="611">
        <v>835.15364457992393</v>
      </c>
      <c r="H17" s="611">
        <v>70627.399999999994</v>
      </c>
      <c r="I17" s="611">
        <v>420</v>
      </c>
      <c r="J17" s="611">
        <v>535.5</v>
      </c>
      <c r="K17" s="611">
        <v>488.71468150122536</v>
      </c>
      <c r="L17" s="611">
        <v>164512.09999999998</v>
      </c>
      <c r="M17" s="611">
        <v>735</v>
      </c>
      <c r="N17" s="611">
        <v>966</v>
      </c>
      <c r="O17" s="611">
        <v>871.29318965767118</v>
      </c>
      <c r="P17" s="611">
        <v>136389.9</v>
      </c>
      <c r="Q17" s="611">
        <v>714</v>
      </c>
      <c r="R17" s="613">
        <v>882</v>
      </c>
      <c r="S17" s="611">
        <v>775.81746859808425</v>
      </c>
      <c r="T17" s="613">
        <v>138341.19999999998</v>
      </c>
      <c r="U17" s="156"/>
      <c r="V17" s="612"/>
      <c r="W17" s="612"/>
      <c r="X17" s="612"/>
      <c r="Y17" s="612"/>
      <c r="Z17" s="612"/>
      <c r="AA17" s="612"/>
      <c r="AB17" s="612"/>
      <c r="AC17" s="612"/>
      <c r="AD17" s="612"/>
      <c r="AE17" s="612"/>
      <c r="AF17" s="612"/>
      <c r="AG17" s="612"/>
      <c r="AH17" s="612"/>
      <c r="AI17" s="612"/>
      <c r="AJ17" s="612"/>
      <c r="AK17" s="612"/>
      <c r="AL17" s="156"/>
    </row>
    <row r="18" spans="2:38" x14ac:dyDescent="0.15">
      <c r="B18" s="172"/>
      <c r="C18" s="173">
        <v>4</v>
      </c>
      <c r="D18" s="185"/>
      <c r="E18" s="614">
        <v>703.5</v>
      </c>
      <c r="F18" s="614">
        <v>882</v>
      </c>
      <c r="G18" s="614">
        <v>790.23638810267812</v>
      </c>
      <c r="H18" s="614">
        <v>103211.40000000001</v>
      </c>
      <c r="I18" s="614">
        <v>420</v>
      </c>
      <c r="J18" s="614">
        <v>551.25</v>
      </c>
      <c r="K18" s="614">
        <v>465.4008063290463</v>
      </c>
      <c r="L18" s="614">
        <v>227574</v>
      </c>
      <c r="M18" s="614">
        <v>714</v>
      </c>
      <c r="N18" s="614">
        <v>924</v>
      </c>
      <c r="O18" s="614">
        <v>796.05228877338971</v>
      </c>
      <c r="P18" s="614">
        <v>218163.09999999998</v>
      </c>
      <c r="Q18" s="614">
        <v>693</v>
      </c>
      <c r="R18" s="614">
        <v>866.25</v>
      </c>
      <c r="S18" s="614">
        <v>743.18387801420977</v>
      </c>
      <c r="T18" s="615">
        <v>174939.10000000003</v>
      </c>
      <c r="U18" s="156"/>
      <c r="V18" s="612"/>
      <c r="W18" s="612"/>
      <c r="X18" s="612"/>
      <c r="Y18" s="612"/>
      <c r="Z18" s="612"/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612"/>
      <c r="AL18" s="156"/>
    </row>
    <row r="19" spans="2:38" ht="12.75" customHeight="1" x14ac:dyDescent="0.15">
      <c r="B19" s="169"/>
      <c r="C19" s="297">
        <v>41001</v>
      </c>
      <c r="E19" s="254">
        <v>714</v>
      </c>
      <c r="F19" s="254">
        <v>840</v>
      </c>
      <c r="G19" s="254">
        <v>804.69854078688786</v>
      </c>
      <c r="H19" s="611">
        <v>5913.8</v>
      </c>
      <c r="I19" s="254">
        <v>420</v>
      </c>
      <c r="J19" s="254">
        <v>509.04</v>
      </c>
      <c r="K19" s="254">
        <v>459.77726411417677</v>
      </c>
      <c r="L19" s="610">
        <v>16155.6</v>
      </c>
      <c r="M19" s="254">
        <v>735</v>
      </c>
      <c r="N19" s="254">
        <v>871.5</v>
      </c>
      <c r="O19" s="254">
        <v>810.824524538785</v>
      </c>
      <c r="P19" s="611">
        <v>11416.9</v>
      </c>
      <c r="Q19" s="254">
        <v>714</v>
      </c>
      <c r="R19" s="254">
        <v>777</v>
      </c>
      <c r="S19" s="254">
        <v>739.1709200319001</v>
      </c>
      <c r="T19" s="611">
        <v>12872.4</v>
      </c>
      <c r="U19" s="156"/>
      <c r="V19" s="612"/>
      <c r="W19" s="612"/>
      <c r="X19" s="612"/>
      <c r="Y19" s="612"/>
      <c r="Z19" s="612"/>
      <c r="AA19" s="612"/>
      <c r="AB19" s="612"/>
      <c r="AC19" s="612"/>
      <c r="AD19" s="612"/>
      <c r="AE19" s="612"/>
      <c r="AF19" s="612"/>
      <c r="AG19" s="612"/>
      <c r="AH19" s="612"/>
      <c r="AI19" s="612"/>
      <c r="AJ19" s="612"/>
      <c r="AK19" s="612"/>
      <c r="AL19" s="156"/>
    </row>
    <row r="20" spans="2:38" ht="11.1" customHeight="1" x14ac:dyDescent="0.15">
      <c r="B20" s="179"/>
      <c r="C20" s="297">
        <v>41002</v>
      </c>
      <c r="D20" s="157" t="s">
        <v>60</v>
      </c>
      <c r="E20" s="181">
        <v>714</v>
      </c>
      <c r="F20" s="182">
        <v>840</v>
      </c>
      <c r="G20" s="183">
        <v>789.2087794432548</v>
      </c>
      <c r="H20" s="611">
        <v>1983.9</v>
      </c>
      <c r="I20" s="610">
        <v>420</v>
      </c>
      <c r="J20" s="611">
        <v>509.04</v>
      </c>
      <c r="K20" s="612">
        <v>464.26671060464344</v>
      </c>
      <c r="L20" s="611">
        <v>4018.3</v>
      </c>
      <c r="M20" s="616">
        <v>735</v>
      </c>
      <c r="N20" s="617">
        <v>861</v>
      </c>
      <c r="O20" s="618">
        <v>807.10469657520548</v>
      </c>
      <c r="P20" s="611">
        <v>4379.7</v>
      </c>
      <c r="Q20" s="181">
        <v>693</v>
      </c>
      <c r="R20" s="182">
        <v>787.5</v>
      </c>
      <c r="S20" s="183">
        <v>730.74888112651468</v>
      </c>
      <c r="T20" s="611">
        <v>2698.5</v>
      </c>
      <c r="U20" s="156"/>
      <c r="V20" s="612"/>
      <c r="W20" s="612"/>
      <c r="X20" s="612"/>
      <c r="Y20" s="612"/>
      <c r="Z20" s="612"/>
      <c r="AA20" s="612"/>
      <c r="AB20" s="612"/>
      <c r="AC20" s="612"/>
      <c r="AD20" s="612"/>
      <c r="AE20" s="612"/>
      <c r="AF20" s="612"/>
      <c r="AG20" s="612"/>
      <c r="AH20" s="612"/>
      <c r="AI20" s="612"/>
      <c r="AJ20" s="612"/>
      <c r="AK20" s="612"/>
      <c r="AL20" s="156"/>
    </row>
    <row r="21" spans="2:38" ht="11.1" customHeight="1" x14ac:dyDescent="0.15">
      <c r="B21" s="179"/>
      <c r="C21" s="297">
        <v>41003</v>
      </c>
      <c r="D21" s="157" t="s">
        <v>60</v>
      </c>
      <c r="E21" s="181">
        <v>714</v>
      </c>
      <c r="F21" s="182">
        <v>840</v>
      </c>
      <c r="G21" s="183">
        <v>794.492285577384</v>
      </c>
      <c r="H21" s="611">
        <v>3809.5</v>
      </c>
      <c r="I21" s="610">
        <v>420</v>
      </c>
      <c r="J21" s="611">
        <v>509.04</v>
      </c>
      <c r="K21" s="612">
        <v>456.09553164996237</v>
      </c>
      <c r="L21" s="611">
        <v>11445.3</v>
      </c>
      <c r="M21" s="610">
        <v>735</v>
      </c>
      <c r="N21" s="611">
        <v>861</v>
      </c>
      <c r="O21" s="612">
        <v>797.00052110474201</v>
      </c>
      <c r="P21" s="611">
        <v>8328.2999999999993</v>
      </c>
      <c r="Q21" s="610">
        <v>693</v>
      </c>
      <c r="R21" s="611">
        <v>787.5</v>
      </c>
      <c r="S21" s="612">
        <v>729.15062454077884</v>
      </c>
      <c r="T21" s="611">
        <v>7360.4</v>
      </c>
      <c r="U21" s="156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12"/>
      <c r="AG21" s="612"/>
      <c r="AH21" s="612"/>
      <c r="AI21" s="612"/>
      <c r="AJ21" s="612"/>
      <c r="AK21" s="612"/>
      <c r="AL21" s="156"/>
    </row>
    <row r="22" spans="2:38" ht="11.1" customHeight="1" x14ac:dyDescent="0.15">
      <c r="B22" s="179"/>
      <c r="C22" s="297">
        <v>41004</v>
      </c>
      <c r="D22" s="157" t="s">
        <v>60</v>
      </c>
      <c r="E22" s="610">
        <v>714</v>
      </c>
      <c r="F22" s="611">
        <v>850.5</v>
      </c>
      <c r="G22" s="612">
        <v>784.55956447480798</v>
      </c>
      <c r="H22" s="611">
        <v>4807.8</v>
      </c>
      <c r="I22" s="616">
        <v>420</v>
      </c>
      <c r="J22" s="617">
        <v>504</v>
      </c>
      <c r="K22" s="618">
        <v>456.29658157276975</v>
      </c>
      <c r="L22" s="611">
        <v>10063.200000000001</v>
      </c>
      <c r="M22" s="610">
        <v>735</v>
      </c>
      <c r="N22" s="611">
        <v>861</v>
      </c>
      <c r="O22" s="612">
        <v>798.02307837226817</v>
      </c>
      <c r="P22" s="611">
        <v>11418</v>
      </c>
      <c r="Q22" s="610">
        <v>693</v>
      </c>
      <c r="R22" s="611">
        <v>787.5</v>
      </c>
      <c r="S22" s="612">
        <v>735.79392932120356</v>
      </c>
      <c r="T22" s="611">
        <v>7848.5</v>
      </c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</row>
    <row r="23" spans="2:38" ht="11.1" customHeight="1" x14ac:dyDescent="0.15">
      <c r="B23" s="179"/>
      <c r="C23" s="297">
        <v>41005</v>
      </c>
      <c r="D23" s="157" t="s">
        <v>60</v>
      </c>
      <c r="E23" s="610">
        <v>714</v>
      </c>
      <c r="F23" s="611">
        <v>850.5</v>
      </c>
      <c r="G23" s="612">
        <v>768.99594770242413</v>
      </c>
      <c r="H23" s="611">
        <v>4014.6</v>
      </c>
      <c r="I23" s="616">
        <v>420</v>
      </c>
      <c r="J23" s="617">
        <v>504</v>
      </c>
      <c r="K23" s="618">
        <v>456.75533183203049</v>
      </c>
      <c r="L23" s="611">
        <v>9070.7000000000007</v>
      </c>
      <c r="M23" s="616">
        <v>735</v>
      </c>
      <c r="N23" s="616">
        <v>861</v>
      </c>
      <c r="O23" s="616">
        <v>782.87943938599392</v>
      </c>
      <c r="P23" s="611">
        <v>9580.2000000000007</v>
      </c>
      <c r="Q23" s="610">
        <v>693</v>
      </c>
      <c r="R23" s="611">
        <v>787.5</v>
      </c>
      <c r="S23" s="612">
        <v>729.88370770543054</v>
      </c>
      <c r="T23" s="611">
        <v>6699.7</v>
      </c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</row>
    <row r="24" spans="2:38" ht="11.1" customHeight="1" x14ac:dyDescent="0.15">
      <c r="B24" s="179"/>
      <c r="C24" s="297">
        <v>41008</v>
      </c>
      <c r="D24" s="157" t="s">
        <v>60</v>
      </c>
      <c r="E24" s="610">
        <v>714</v>
      </c>
      <c r="F24" s="611">
        <v>861</v>
      </c>
      <c r="G24" s="612">
        <v>791.74210769084618</v>
      </c>
      <c r="H24" s="619">
        <v>14702.4</v>
      </c>
      <c r="I24" s="610">
        <v>420</v>
      </c>
      <c r="J24" s="611">
        <v>504</v>
      </c>
      <c r="K24" s="612">
        <v>454.86544579956109</v>
      </c>
      <c r="L24" s="619">
        <v>34049.800000000003</v>
      </c>
      <c r="M24" s="610">
        <v>735</v>
      </c>
      <c r="N24" s="611">
        <v>871.5</v>
      </c>
      <c r="O24" s="612">
        <v>805.27796443557656</v>
      </c>
      <c r="P24" s="619">
        <v>28821</v>
      </c>
      <c r="Q24" s="616">
        <v>693</v>
      </c>
      <c r="R24" s="617">
        <v>798</v>
      </c>
      <c r="S24" s="618">
        <v>738.80287417557952</v>
      </c>
      <c r="T24" s="619">
        <v>24248.5</v>
      </c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</row>
    <row r="25" spans="2:38" ht="11.1" customHeight="1" x14ac:dyDescent="0.15">
      <c r="B25" s="179"/>
      <c r="C25" s="297">
        <v>41009</v>
      </c>
      <c r="D25" s="157" t="s">
        <v>60</v>
      </c>
      <c r="E25" s="616">
        <v>714</v>
      </c>
      <c r="F25" s="617">
        <v>870.97500000000002</v>
      </c>
      <c r="G25" s="618">
        <v>784.05781448538767</v>
      </c>
      <c r="H25" s="619">
        <v>6176.9</v>
      </c>
      <c r="I25" s="616">
        <v>420</v>
      </c>
      <c r="J25" s="617">
        <v>525</v>
      </c>
      <c r="K25" s="618">
        <v>466.11788539455898</v>
      </c>
      <c r="L25" s="619">
        <v>13293.5</v>
      </c>
      <c r="M25" s="610">
        <v>735</v>
      </c>
      <c r="N25" s="611">
        <v>871.5</v>
      </c>
      <c r="O25" s="612">
        <v>801.439895737504</v>
      </c>
      <c r="P25" s="619">
        <v>12344.2</v>
      </c>
      <c r="Q25" s="616">
        <v>703.5</v>
      </c>
      <c r="R25" s="617">
        <v>787.5</v>
      </c>
      <c r="S25" s="618">
        <v>740.67876059322066</v>
      </c>
      <c r="T25" s="619">
        <v>10400.799999999999</v>
      </c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</row>
    <row r="26" spans="2:38" ht="11.1" customHeight="1" x14ac:dyDescent="0.15">
      <c r="B26" s="179"/>
      <c r="C26" s="297">
        <v>41010</v>
      </c>
      <c r="D26" s="157" t="s">
        <v>60</v>
      </c>
      <c r="E26" s="610">
        <v>714</v>
      </c>
      <c r="F26" s="611">
        <v>861</v>
      </c>
      <c r="G26" s="612">
        <v>787.62612826603322</v>
      </c>
      <c r="H26" s="619">
        <v>6093.9</v>
      </c>
      <c r="I26" s="616">
        <v>420</v>
      </c>
      <c r="J26" s="617">
        <v>525</v>
      </c>
      <c r="K26" s="618">
        <v>468.48177530017159</v>
      </c>
      <c r="L26" s="619">
        <v>13766</v>
      </c>
      <c r="M26" s="610">
        <v>735</v>
      </c>
      <c r="N26" s="611">
        <v>871.5</v>
      </c>
      <c r="O26" s="612">
        <v>794.5342842014694</v>
      </c>
      <c r="P26" s="619">
        <v>13874.2</v>
      </c>
      <c r="Q26" s="610">
        <v>697.2</v>
      </c>
      <c r="R26" s="611">
        <v>787.5</v>
      </c>
      <c r="S26" s="612">
        <v>736.24751673192281</v>
      </c>
      <c r="T26" s="619">
        <v>10425.6</v>
      </c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</row>
    <row r="27" spans="2:38" ht="11.1" customHeight="1" x14ac:dyDescent="0.15">
      <c r="B27" s="179"/>
      <c r="C27" s="297">
        <v>41011</v>
      </c>
      <c r="D27" s="157" t="s">
        <v>60</v>
      </c>
      <c r="E27" s="610">
        <v>714</v>
      </c>
      <c r="F27" s="611">
        <v>866.56499999999994</v>
      </c>
      <c r="G27" s="612">
        <v>786.81448317830154</v>
      </c>
      <c r="H27" s="619">
        <v>3717.7</v>
      </c>
      <c r="I27" s="610">
        <v>420</v>
      </c>
      <c r="J27" s="611">
        <v>514.5</v>
      </c>
      <c r="K27" s="612">
        <v>475.65290605466913</v>
      </c>
      <c r="L27" s="619">
        <v>7138.3</v>
      </c>
      <c r="M27" s="610">
        <v>735</v>
      </c>
      <c r="N27" s="611">
        <v>871.5</v>
      </c>
      <c r="O27" s="612">
        <v>784.01459745289367</v>
      </c>
      <c r="P27" s="619">
        <v>8350.4</v>
      </c>
      <c r="Q27" s="610">
        <v>693</v>
      </c>
      <c r="R27" s="611">
        <v>787.5</v>
      </c>
      <c r="S27" s="612">
        <v>735.52582469368508</v>
      </c>
      <c r="T27" s="619">
        <v>4974.5</v>
      </c>
      <c r="U27" s="156"/>
    </row>
    <row r="28" spans="2:38" ht="11.1" customHeight="1" x14ac:dyDescent="0.15">
      <c r="B28" s="179"/>
      <c r="C28" s="297">
        <v>41012</v>
      </c>
      <c r="D28" s="157" t="s">
        <v>60</v>
      </c>
      <c r="E28" s="620">
        <v>714</v>
      </c>
      <c r="F28" s="619">
        <v>871.5</v>
      </c>
      <c r="G28" s="621">
        <v>781.42297650130524</v>
      </c>
      <c r="H28" s="619">
        <v>1794.1</v>
      </c>
      <c r="I28" s="620">
        <v>420</v>
      </c>
      <c r="J28" s="619">
        <v>514.5</v>
      </c>
      <c r="K28" s="621">
        <v>470.60122834924005</v>
      </c>
      <c r="L28" s="619">
        <v>3910.1</v>
      </c>
      <c r="M28" s="620">
        <v>735</v>
      </c>
      <c r="N28" s="619">
        <v>892.5</v>
      </c>
      <c r="O28" s="621">
        <v>787.92114972625563</v>
      </c>
      <c r="P28" s="619">
        <v>5868.5</v>
      </c>
      <c r="Q28" s="620">
        <v>693</v>
      </c>
      <c r="R28" s="619">
        <v>787.5</v>
      </c>
      <c r="S28" s="621">
        <v>740.00015060240958</v>
      </c>
      <c r="T28" s="619">
        <v>2633.9</v>
      </c>
      <c r="U28" s="156"/>
    </row>
    <row r="29" spans="2:38" ht="11.1" customHeight="1" x14ac:dyDescent="0.15">
      <c r="B29" s="179"/>
      <c r="C29" s="297">
        <v>41015</v>
      </c>
      <c r="D29" s="157" t="s">
        <v>60</v>
      </c>
      <c r="E29" s="620">
        <v>714</v>
      </c>
      <c r="F29" s="619">
        <v>840</v>
      </c>
      <c r="G29" s="621">
        <v>779.11234357224112</v>
      </c>
      <c r="H29" s="619">
        <v>12549.5</v>
      </c>
      <c r="I29" s="620">
        <v>420</v>
      </c>
      <c r="J29" s="619">
        <v>514.5</v>
      </c>
      <c r="K29" s="621">
        <v>462.16335833749423</v>
      </c>
      <c r="L29" s="619">
        <v>30891.3</v>
      </c>
      <c r="M29" s="620">
        <v>735</v>
      </c>
      <c r="N29" s="619">
        <v>861</v>
      </c>
      <c r="O29" s="621">
        <v>781.84241938895752</v>
      </c>
      <c r="P29" s="619">
        <v>24086.5</v>
      </c>
      <c r="Q29" s="620">
        <v>693</v>
      </c>
      <c r="R29" s="619">
        <v>787.5</v>
      </c>
      <c r="S29" s="621">
        <v>735.02385802710944</v>
      </c>
      <c r="T29" s="619">
        <v>21055.599999999999</v>
      </c>
      <c r="U29" s="156"/>
    </row>
    <row r="30" spans="2:38" ht="11.1" customHeight="1" x14ac:dyDescent="0.15">
      <c r="B30" s="179"/>
      <c r="C30" s="297">
        <v>41016</v>
      </c>
      <c r="D30" s="157" t="s">
        <v>60</v>
      </c>
      <c r="E30" s="622">
        <v>714</v>
      </c>
      <c r="F30" s="623">
        <v>844.2</v>
      </c>
      <c r="G30" s="624">
        <v>781.70461120364666</v>
      </c>
      <c r="H30" s="619">
        <v>3986.4</v>
      </c>
      <c r="I30" s="625">
        <v>420</v>
      </c>
      <c r="J30" s="626">
        <v>514.5</v>
      </c>
      <c r="K30" s="627">
        <v>474.00829188709764</v>
      </c>
      <c r="L30" s="619">
        <v>7486.7</v>
      </c>
      <c r="M30" s="622">
        <v>735</v>
      </c>
      <c r="N30" s="623">
        <v>861</v>
      </c>
      <c r="O30" s="624">
        <v>780.66446087971951</v>
      </c>
      <c r="P30" s="619">
        <v>7827.1</v>
      </c>
      <c r="Q30" s="622">
        <v>693</v>
      </c>
      <c r="R30" s="623">
        <v>787.5</v>
      </c>
      <c r="S30" s="624">
        <v>737.83638920720898</v>
      </c>
      <c r="T30" s="619">
        <v>4951.6000000000004</v>
      </c>
      <c r="U30" s="156"/>
    </row>
    <row r="31" spans="2:38" ht="11.1" customHeight="1" x14ac:dyDescent="0.15">
      <c r="B31" s="179"/>
      <c r="C31" s="297">
        <v>41017</v>
      </c>
      <c r="D31" s="157" t="s">
        <v>60</v>
      </c>
      <c r="E31" s="620">
        <v>714</v>
      </c>
      <c r="F31" s="619">
        <v>843.15000000000009</v>
      </c>
      <c r="G31" s="621">
        <v>787.73416348490093</v>
      </c>
      <c r="H31" s="619">
        <v>4559.8</v>
      </c>
      <c r="I31" s="625">
        <v>420</v>
      </c>
      <c r="J31" s="626">
        <v>514.5</v>
      </c>
      <c r="K31" s="627">
        <v>479.15794962297446</v>
      </c>
      <c r="L31" s="619">
        <v>12105.7</v>
      </c>
      <c r="M31" s="625">
        <v>735</v>
      </c>
      <c r="N31" s="625">
        <v>861</v>
      </c>
      <c r="O31" s="625">
        <v>780.73274741043019</v>
      </c>
      <c r="P31" s="619">
        <v>11466.4</v>
      </c>
      <c r="Q31" s="620">
        <v>693</v>
      </c>
      <c r="R31" s="619">
        <v>787.5</v>
      </c>
      <c r="S31" s="621">
        <v>743.86651959660776</v>
      </c>
      <c r="T31" s="619">
        <v>8485.1</v>
      </c>
      <c r="U31" s="156"/>
    </row>
    <row r="32" spans="2:38" ht="11.1" customHeight="1" x14ac:dyDescent="0.15">
      <c r="B32" s="179"/>
      <c r="C32" s="297">
        <v>41018</v>
      </c>
      <c r="D32" s="157" t="s">
        <v>60</v>
      </c>
      <c r="E32" s="625">
        <v>714</v>
      </c>
      <c r="F32" s="626">
        <v>850.5</v>
      </c>
      <c r="G32" s="627">
        <v>789.50079896135026</v>
      </c>
      <c r="H32" s="619">
        <v>2680.7</v>
      </c>
      <c r="I32" s="625">
        <v>420</v>
      </c>
      <c r="J32" s="626">
        <v>514.5</v>
      </c>
      <c r="K32" s="627">
        <v>481.23803144609735</v>
      </c>
      <c r="L32" s="619">
        <v>6514.3</v>
      </c>
      <c r="M32" s="625">
        <v>735</v>
      </c>
      <c r="N32" s="626">
        <v>871.5</v>
      </c>
      <c r="O32" s="627">
        <v>783.67286888792751</v>
      </c>
      <c r="P32" s="619">
        <v>7350.3</v>
      </c>
      <c r="Q32" s="620">
        <v>693</v>
      </c>
      <c r="R32" s="619">
        <v>787.5</v>
      </c>
      <c r="S32" s="621">
        <v>740.69542479841073</v>
      </c>
      <c r="T32" s="619">
        <v>3942.8</v>
      </c>
      <c r="U32" s="156"/>
    </row>
    <row r="33" spans="1:21" ht="11.1" customHeight="1" x14ac:dyDescent="0.15">
      <c r="B33" s="179"/>
      <c r="C33" s="297">
        <v>41019</v>
      </c>
      <c r="D33" s="157" t="s">
        <v>60</v>
      </c>
      <c r="E33" s="620">
        <v>703.5</v>
      </c>
      <c r="F33" s="619">
        <v>850.5</v>
      </c>
      <c r="G33" s="621">
        <v>791.45784035993995</v>
      </c>
      <c r="H33" s="619">
        <v>2274.1</v>
      </c>
      <c r="I33" s="620">
        <v>420</v>
      </c>
      <c r="J33" s="619">
        <v>514.5</v>
      </c>
      <c r="K33" s="621">
        <v>480.60509838998217</v>
      </c>
      <c r="L33" s="619">
        <v>4493.2</v>
      </c>
      <c r="M33" s="625">
        <v>735</v>
      </c>
      <c r="N33" s="626">
        <v>871.5</v>
      </c>
      <c r="O33" s="627">
        <v>796.89040792196261</v>
      </c>
      <c r="P33" s="619">
        <v>6477.5</v>
      </c>
      <c r="Q33" s="620">
        <v>693</v>
      </c>
      <c r="R33" s="619">
        <v>798</v>
      </c>
      <c r="S33" s="621">
        <v>750.29469849160671</v>
      </c>
      <c r="T33" s="619">
        <v>4808</v>
      </c>
      <c r="U33" s="156"/>
    </row>
    <row r="34" spans="1:21" ht="11.1" customHeight="1" x14ac:dyDescent="0.15">
      <c r="B34" s="179"/>
      <c r="C34" s="297">
        <v>41022</v>
      </c>
      <c r="D34" s="157" t="s">
        <v>60</v>
      </c>
      <c r="E34" s="625">
        <v>708.75</v>
      </c>
      <c r="F34" s="626">
        <v>850.5</v>
      </c>
      <c r="G34" s="627">
        <v>780.12648353751945</v>
      </c>
      <c r="H34" s="619">
        <v>10695.1</v>
      </c>
      <c r="I34" s="620">
        <v>420</v>
      </c>
      <c r="J34" s="619">
        <v>514.5</v>
      </c>
      <c r="K34" s="621">
        <v>462.04677919748298</v>
      </c>
      <c r="L34" s="619">
        <v>23311.4</v>
      </c>
      <c r="M34" s="620">
        <v>724.5</v>
      </c>
      <c r="N34" s="619">
        <v>871.5</v>
      </c>
      <c r="O34" s="621">
        <v>785.29182129715946</v>
      </c>
      <c r="P34" s="619">
        <v>18643.900000000001</v>
      </c>
      <c r="Q34" s="620">
        <v>693</v>
      </c>
      <c r="R34" s="619">
        <v>798</v>
      </c>
      <c r="S34" s="621">
        <v>748.51719015280139</v>
      </c>
      <c r="T34" s="619">
        <v>16000.8</v>
      </c>
      <c r="U34" s="156"/>
    </row>
    <row r="35" spans="1:21" ht="11.1" customHeight="1" x14ac:dyDescent="0.15">
      <c r="B35" s="179"/>
      <c r="C35" s="297">
        <v>41023</v>
      </c>
      <c r="D35" s="157" t="s">
        <v>60</v>
      </c>
      <c r="E35" s="620">
        <v>714</v>
      </c>
      <c r="F35" s="619">
        <v>871.5</v>
      </c>
      <c r="G35" s="621">
        <v>796.08419432842391</v>
      </c>
      <c r="H35" s="619">
        <v>2358.6</v>
      </c>
      <c r="I35" s="622">
        <v>430.5</v>
      </c>
      <c r="J35" s="623">
        <v>546</v>
      </c>
      <c r="K35" s="624">
        <v>483.45363540569025</v>
      </c>
      <c r="L35" s="619">
        <v>5288.5</v>
      </c>
      <c r="M35" s="625">
        <v>714</v>
      </c>
      <c r="N35" s="626">
        <v>892.5</v>
      </c>
      <c r="O35" s="627">
        <v>819.81897233201585</v>
      </c>
      <c r="P35" s="619">
        <v>4516.2</v>
      </c>
      <c r="Q35" s="622">
        <v>714</v>
      </c>
      <c r="R35" s="623">
        <v>808.5</v>
      </c>
      <c r="S35" s="624">
        <v>759.74108027750253</v>
      </c>
      <c r="T35" s="619">
        <v>3518.3</v>
      </c>
      <c r="U35" s="156"/>
    </row>
    <row r="36" spans="1:21" ht="11.1" customHeight="1" x14ac:dyDescent="0.15">
      <c r="B36" s="179"/>
      <c r="C36" s="297">
        <v>41024</v>
      </c>
      <c r="D36" s="157" t="s">
        <v>60</v>
      </c>
      <c r="E36" s="620">
        <v>735</v>
      </c>
      <c r="F36" s="619">
        <v>861</v>
      </c>
      <c r="G36" s="621">
        <v>809.70697560176859</v>
      </c>
      <c r="H36" s="619">
        <v>1271.0999999999999</v>
      </c>
      <c r="I36" s="625">
        <v>441</v>
      </c>
      <c r="J36" s="626">
        <v>538.65</v>
      </c>
      <c r="K36" s="627">
        <v>485.20045912322274</v>
      </c>
      <c r="L36" s="619">
        <v>2237.5</v>
      </c>
      <c r="M36" s="625">
        <v>714</v>
      </c>
      <c r="N36" s="626">
        <v>892.5</v>
      </c>
      <c r="O36" s="627">
        <v>816.80330444203685</v>
      </c>
      <c r="P36" s="619">
        <v>3897.6</v>
      </c>
      <c r="Q36" s="625">
        <v>714</v>
      </c>
      <c r="R36" s="626">
        <v>829.5</v>
      </c>
      <c r="S36" s="627">
        <v>774.97082853252334</v>
      </c>
      <c r="T36" s="619">
        <v>3156.5</v>
      </c>
      <c r="U36" s="156"/>
    </row>
    <row r="37" spans="1:21" ht="11.1" customHeight="1" x14ac:dyDescent="0.15">
      <c r="B37" s="179"/>
      <c r="C37" s="297">
        <v>41025</v>
      </c>
      <c r="D37" s="156"/>
      <c r="E37" s="628">
        <v>735</v>
      </c>
      <c r="F37" s="628">
        <v>871.5</v>
      </c>
      <c r="G37" s="628">
        <v>822.09573012180101</v>
      </c>
      <c r="H37" s="628">
        <v>8411.2000000000007</v>
      </c>
      <c r="I37" s="628">
        <v>441</v>
      </c>
      <c r="J37" s="628">
        <v>551.25</v>
      </c>
      <c r="K37" s="628">
        <v>493.89126450824699</v>
      </c>
      <c r="L37" s="628">
        <v>10256.5</v>
      </c>
      <c r="M37" s="628">
        <v>714</v>
      </c>
      <c r="N37" s="629">
        <v>892.5</v>
      </c>
      <c r="O37" s="630">
        <v>822.18570813603105</v>
      </c>
      <c r="P37" s="629">
        <v>16479.400000000001</v>
      </c>
      <c r="Q37" s="628">
        <v>714</v>
      </c>
      <c r="R37" s="628">
        <v>829.5</v>
      </c>
      <c r="S37" s="628">
        <v>777.07206851520039</v>
      </c>
      <c r="T37" s="629">
        <v>16818.900000000001</v>
      </c>
      <c r="U37" s="156"/>
    </row>
    <row r="38" spans="1:21" ht="11.25" customHeight="1" x14ac:dyDescent="0.15">
      <c r="A38" s="184"/>
      <c r="B38" s="179"/>
      <c r="C38" s="297">
        <v>41026</v>
      </c>
      <c r="D38" s="184"/>
      <c r="E38" s="629">
        <v>735</v>
      </c>
      <c r="F38" s="629">
        <v>882</v>
      </c>
      <c r="G38" s="629">
        <v>812.84594178740883</v>
      </c>
      <c r="H38" s="629">
        <v>1410.3</v>
      </c>
      <c r="I38" s="628">
        <v>446.25</v>
      </c>
      <c r="J38" s="629">
        <v>525</v>
      </c>
      <c r="K38" s="630">
        <v>494.46421089385473</v>
      </c>
      <c r="L38" s="629">
        <v>2078.1</v>
      </c>
      <c r="M38" s="628">
        <v>735</v>
      </c>
      <c r="N38" s="629">
        <v>924</v>
      </c>
      <c r="O38" s="630">
        <v>833.79696394686914</v>
      </c>
      <c r="P38" s="629">
        <v>3036.8</v>
      </c>
      <c r="Q38" s="629">
        <v>714</v>
      </c>
      <c r="R38" s="629">
        <v>866.25</v>
      </c>
      <c r="S38" s="629">
        <v>778.07499145883173</v>
      </c>
      <c r="T38" s="629">
        <v>2038.7</v>
      </c>
      <c r="U38" s="156"/>
    </row>
    <row r="39" spans="1:21" ht="12.75" customHeight="1" x14ac:dyDescent="0.15">
      <c r="B39" s="172"/>
      <c r="C39" s="319"/>
      <c r="D39" s="185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5"/>
    </row>
    <row r="40" spans="1:21" ht="12.75" customHeight="1" x14ac:dyDescent="0.15">
      <c r="B40" s="631"/>
      <c r="C40" s="297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</row>
    <row r="41" spans="1:21" x14ac:dyDescent="0.15">
      <c r="B41" s="195"/>
      <c r="T41" s="156"/>
      <c r="U41" s="156"/>
    </row>
    <row r="42" spans="1:21" x14ac:dyDescent="0.15">
      <c r="T42" s="156"/>
      <c r="U42" s="156"/>
    </row>
    <row r="43" spans="1:21" x14ac:dyDescent="0.15">
      <c r="T43" s="156"/>
      <c r="U43" s="156"/>
    </row>
    <row r="44" spans="1:21" x14ac:dyDescent="0.15">
      <c r="T44" s="612"/>
      <c r="U44" s="156"/>
    </row>
    <row r="45" spans="1:21" ht="13.5" x14ac:dyDescent="0.15">
      <c r="I45" s="632"/>
      <c r="J45" s="632"/>
      <c r="K45" s="632"/>
      <c r="L45" s="632"/>
      <c r="M45" s="632"/>
      <c r="N45" s="632"/>
      <c r="O45" s="632"/>
      <c r="T45" s="612"/>
      <c r="U45" s="156"/>
    </row>
    <row r="46" spans="1:21" x14ac:dyDescent="0.15">
      <c r="T46" s="612"/>
      <c r="U46" s="156"/>
    </row>
    <row r="47" spans="1:21" x14ac:dyDescent="0.15">
      <c r="T47" s="612"/>
      <c r="U47" s="156"/>
    </row>
    <row r="48" spans="1:21" x14ac:dyDescent="0.15">
      <c r="T48" s="156"/>
      <c r="U48" s="156"/>
    </row>
    <row r="49" spans="20:21" x14ac:dyDescent="0.15">
      <c r="T49" s="156"/>
      <c r="U49" s="156"/>
    </row>
    <row r="50" spans="20:21" x14ac:dyDescent="0.15">
      <c r="T50" s="156"/>
      <c r="U50" s="156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45"/>
  <sheetViews>
    <sheetView zoomScale="75" workbookViewId="0"/>
  </sheetViews>
  <sheetFormatPr defaultColWidth="7.5" defaultRowHeight="12" x14ac:dyDescent="0.15"/>
  <cols>
    <col min="1" max="1" width="1" style="157" customWidth="1"/>
    <col min="2" max="2" width="3.75" style="157" customWidth="1"/>
    <col min="3" max="3" width="8.625" style="157" customWidth="1"/>
    <col min="4" max="4" width="2.5" style="157" customWidth="1"/>
    <col min="5" max="5" width="7.125" style="157" customWidth="1"/>
    <col min="6" max="7" width="7.625" style="157" customWidth="1"/>
    <col min="8" max="8" width="9.125" style="157" customWidth="1"/>
    <col min="9" max="9" width="7.25" style="157" customWidth="1"/>
    <col min="10" max="11" width="7.625" style="157" customWidth="1"/>
    <col min="12" max="12" width="9.125" style="157" customWidth="1"/>
    <col min="13" max="13" width="7.25" style="157" customWidth="1"/>
    <col min="14" max="15" width="7.625" style="157" customWidth="1"/>
    <col min="16" max="16" width="9.125" style="157" customWidth="1"/>
    <col min="17" max="16384" width="7.5" style="157"/>
  </cols>
  <sheetData>
    <row r="2" spans="2:38" x14ac:dyDescent="0.15">
      <c r="B2" s="157" t="s">
        <v>220</v>
      </c>
    </row>
    <row r="3" spans="2:38" x14ac:dyDescent="0.15">
      <c r="P3" s="158" t="s">
        <v>221</v>
      </c>
    </row>
    <row r="4" spans="2:38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R4" s="156"/>
    </row>
    <row r="5" spans="2:38" ht="13.5" x14ac:dyDescent="0.15">
      <c r="B5" s="159"/>
      <c r="C5" s="160" t="s">
        <v>85</v>
      </c>
      <c r="D5" s="161"/>
      <c r="E5" s="726" t="s">
        <v>222</v>
      </c>
      <c r="F5" s="727"/>
      <c r="G5" s="727"/>
      <c r="H5" s="728"/>
      <c r="I5" s="726" t="s">
        <v>445</v>
      </c>
      <c r="J5" s="727"/>
      <c r="K5" s="727"/>
      <c r="L5" s="728"/>
      <c r="M5" s="726" t="s">
        <v>224</v>
      </c>
      <c r="N5" s="727"/>
      <c r="O5" s="727"/>
      <c r="P5" s="728"/>
      <c r="R5" s="177"/>
      <c r="S5" s="177"/>
      <c r="T5" s="177"/>
      <c r="U5" s="177"/>
      <c r="V5" s="156"/>
      <c r="W5" s="156"/>
    </row>
    <row r="6" spans="2:38" ht="13.5" x14ac:dyDescent="0.15">
      <c r="B6" s="172" t="s">
        <v>213</v>
      </c>
      <c r="C6" s="173"/>
      <c r="D6" s="185"/>
      <c r="E6" s="160" t="s">
        <v>217</v>
      </c>
      <c r="F6" s="280" t="s">
        <v>218</v>
      </c>
      <c r="G6" s="162" t="s">
        <v>171</v>
      </c>
      <c r="H6" s="280" t="s">
        <v>216</v>
      </c>
      <c r="I6" s="160" t="s">
        <v>217</v>
      </c>
      <c r="J6" s="280" t="s">
        <v>218</v>
      </c>
      <c r="K6" s="633" t="s">
        <v>171</v>
      </c>
      <c r="L6" s="280" t="s">
        <v>216</v>
      </c>
      <c r="M6" s="160" t="s">
        <v>217</v>
      </c>
      <c r="N6" s="280" t="s">
        <v>218</v>
      </c>
      <c r="O6" s="633" t="s">
        <v>171</v>
      </c>
      <c r="P6" s="280" t="s">
        <v>172</v>
      </c>
      <c r="R6" s="177"/>
      <c r="S6" s="177"/>
      <c r="T6" s="177"/>
      <c r="U6" s="177"/>
      <c r="V6" s="156"/>
      <c r="W6" s="156"/>
    </row>
    <row r="7" spans="2:38" ht="13.5" x14ac:dyDescent="0.15">
      <c r="B7" s="179" t="s">
        <v>0</v>
      </c>
      <c r="C7" s="156">
        <v>21</v>
      </c>
      <c r="D7" s="156" t="s">
        <v>444</v>
      </c>
      <c r="E7" s="179">
        <v>368</v>
      </c>
      <c r="F7" s="180">
        <v>648</v>
      </c>
      <c r="G7" s="156">
        <v>486</v>
      </c>
      <c r="H7" s="180">
        <v>3029032</v>
      </c>
      <c r="I7" s="179">
        <v>819</v>
      </c>
      <c r="J7" s="180">
        <v>1345</v>
      </c>
      <c r="K7" s="634">
        <v>1028</v>
      </c>
      <c r="L7" s="180">
        <v>296189</v>
      </c>
      <c r="M7" s="179">
        <v>520</v>
      </c>
      <c r="N7" s="180">
        <v>803</v>
      </c>
      <c r="O7" s="634">
        <v>637</v>
      </c>
      <c r="P7" s="180">
        <v>7257163</v>
      </c>
      <c r="R7" s="177"/>
      <c r="S7" s="177"/>
      <c r="T7" s="177"/>
      <c r="U7" s="177"/>
      <c r="V7" s="156"/>
      <c r="W7" s="156"/>
    </row>
    <row r="8" spans="2:38" ht="13.5" x14ac:dyDescent="0.15">
      <c r="B8" s="179"/>
      <c r="C8" s="156">
        <v>22</v>
      </c>
      <c r="D8" s="184"/>
      <c r="E8" s="180">
        <v>410</v>
      </c>
      <c r="F8" s="180">
        <v>714</v>
      </c>
      <c r="G8" s="180">
        <v>516</v>
      </c>
      <c r="H8" s="180">
        <v>3480278</v>
      </c>
      <c r="I8" s="180">
        <v>861</v>
      </c>
      <c r="J8" s="180">
        <v>1003</v>
      </c>
      <c r="K8" s="180">
        <v>1027</v>
      </c>
      <c r="L8" s="180">
        <v>354166</v>
      </c>
      <c r="M8" s="180">
        <v>562</v>
      </c>
      <c r="N8" s="180">
        <v>875</v>
      </c>
      <c r="O8" s="180">
        <v>688</v>
      </c>
      <c r="P8" s="184">
        <v>7232727</v>
      </c>
      <c r="R8" s="177"/>
      <c r="S8" s="177"/>
      <c r="T8" s="177"/>
      <c r="U8" s="177"/>
      <c r="V8" s="156"/>
      <c r="W8" s="156"/>
    </row>
    <row r="9" spans="2:38" ht="13.5" x14ac:dyDescent="0.15">
      <c r="B9" s="172"/>
      <c r="C9" s="173">
        <v>23</v>
      </c>
      <c r="D9" s="185"/>
      <c r="E9" s="186">
        <v>420</v>
      </c>
      <c r="F9" s="186">
        <v>756</v>
      </c>
      <c r="G9" s="186">
        <v>565.13543916603157</v>
      </c>
      <c r="H9" s="186">
        <v>3141903.9</v>
      </c>
      <c r="I9" s="186">
        <v>840</v>
      </c>
      <c r="J9" s="186">
        <v>1312.5</v>
      </c>
      <c r="K9" s="186">
        <v>1010.65161510117</v>
      </c>
      <c r="L9" s="186">
        <v>278405.70000000007</v>
      </c>
      <c r="M9" s="186">
        <v>509.25</v>
      </c>
      <c r="N9" s="186">
        <v>934.08</v>
      </c>
      <c r="O9" s="186">
        <v>730.04364176173794</v>
      </c>
      <c r="P9" s="187">
        <v>7189479.1000000006</v>
      </c>
      <c r="R9" s="177"/>
      <c r="S9" s="177"/>
      <c r="T9" s="177"/>
      <c r="U9" s="177"/>
      <c r="V9" s="156"/>
      <c r="W9" s="156"/>
      <c r="X9" s="156"/>
      <c r="Y9" s="156"/>
      <c r="Z9" s="156"/>
      <c r="AA9" s="156"/>
      <c r="AB9" s="156"/>
      <c r="AC9" s="156"/>
      <c r="AD9" s="156"/>
    </row>
    <row r="10" spans="2:38" ht="13.5" x14ac:dyDescent="0.15">
      <c r="B10" s="179" t="s">
        <v>375</v>
      </c>
      <c r="C10" s="334">
        <v>8</v>
      </c>
      <c r="D10" s="184" t="s">
        <v>407</v>
      </c>
      <c r="E10" s="180">
        <v>556.5</v>
      </c>
      <c r="F10" s="180">
        <v>682.5</v>
      </c>
      <c r="G10" s="180">
        <v>606.39292311572035</v>
      </c>
      <c r="H10" s="180">
        <v>224408.59999999998</v>
      </c>
      <c r="I10" s="182">
        <v>1008</v>
      </c>
      <c r="J10" s="182">
        <v>1207.5</v>
      </c>
      <c r="K10" s="182">
        <v>1085.9489803512949</v>
      </c>
      <c r="L10" s="180">
        <v>23676.099999999995</v>
      </c>
      <c r="M10" s="182">
        <v>704.55000000000007</v>
      </c>
      <c r="N10" s="182">
        <v>847.35</v>
      </c>
      <c r="O10" s="182">
        <v>806.73999645940489</v>
      </c>
      <c r="P10" s="180">
        <v>520881</v>
      </c>
      <c r="R10" s="177"/>
      <c r="S10" s="177"/>
      <c r="T10" s="177"/>
      <c r="U10" s="177"/>
      <c r="V10" s="177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</row>
    <row r="11" spans="2:38" ht="13.5" x14ac:dyDescent="0.15">
      <c r="B11" s="179"/>
      <c r="C11" s="334">
        <v>9</v>
      </c>
      <c r="D11" s="184"/>
      <c r="E11" s="180">
        <v>512.4</v>
      </c>
      <c r="F11" s="180">
        <v>640.5</v>
      </c>
      <c r="G11" s="180">
        <v>568.60066882666058</v>
      </c>
      <c r="H11" s="180">
        <v>252594.79999999996</v>
      </c>
      <c r="I11" s="182">
        <v>945</v>
      </c>
      <c r="J11" s="182">
        <v>1207.5</v>
      </c>
      <c r="K11" s="182">
        <v>1055.6103174603174</v>
      </c>
      <c r="L11" s="180">
        <v>23407.100000000002</v>
      </c>
      <c r="M11" s="180">
        <v>640.5</v>
      </c>
      <c r="N11" s="180">
        <v>785.4</v>
      </c>
      <c r="O11" s="180">
        <v>716.31723991785941</v>
      </c>
      <c r="P11" s="184">
        <v>477677.09999999992</v>
      </c>
      <c r="R11" s="177"/>
      <c r="S11" s="177"/>
      <c r="T11" s="177"/>
      <c r="U11" s="177"/>
      <c r="V11" s="177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</row>
    <row r="12" spans="2:38" x14ac:dyDescent="0.15">
      <c r="B12" s="179"/>
      <c r="C12" s="334">
        <v>10</v>
      </c>
      <c r="D12" s="184"/>
      <c r="E12" s="180">
        <v>420</v>
      </c>
      <c r="F12" s="180">
        <v>577.5</v>
      </c>
      <c r="G12" s="180">
        <v>508.46012887181723</v>
      </c>
      <c r="H12" s="180">
        <v>272281.79999999993</v>
      </c>
      <c r="I12" s="182">
        <v>840</v>
      </c>
      <c r="J12" s="182">
        <v>1102.5</v>
      </c>
      <c r="K12" s="182">
        <v>972.01389261744941</v>
      </c>
      <c r="L12" s="180">
        <v>25698.600000000002</v>
      </c>
      <c r="M12" s="180">
        <v>514.5</v>
      </c>
      <c r="N12" s="180">
        <v>672</v>
      </c>
      <c r="O12" s="180">
        <v>599.89268851414283</v>
      </c>
      <c r="P12" s="184">
        <v>502293.19999999995</v>
      </c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</row>
    <row r="13" spans="2:38" x14ac:dyDescent="0.15">
      <c r="B13" s="179"/>
      <c r="C13" s="334">
        <v>11</v>
      </c>
      <c r="D13" s="184"/>
      <c r="E13" s="180">
        <v>439.95000000000005</v>
      </c>
      <c r="F13" s="180">
        <v>577.5</v>
      </c>
      <c r="G13" s="180">
        <v>491.76789627576238</v>
      </c>
      <c r="H13" s="180">
        <v>287137.40000000002</v>
      </c>
      <c r="I13" s="182">
        <v>840</v>
      </c>
      <c r="J13" s="182">
        <v>1029</v>
      </c>
      <c r="K13" s="182">
        <v>902.31550102068002</v>
      </c>
      <c r="L13" s="180">
        <v>22937.200000000001</v>
      </c>
      <c r="M13" s="180">
        <v>509.25</v>
      </c>
      <c r="N13" s="180">
        <v>661.5</v>
      </c>
      <c r="O13" s="180">
        <v>576.31490900002063</v>
      </c>
      <c r="P13" s="184">
        <v>568669.29999999981</v>
      </c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</row>
    <row r="14" spans="2:38" x14ac:dyDescent="0.15">
      <c r="B14" s="179"/>
      <c r="C14" s="334">
        <v>12</v>
      </c>
      <c r="D14" s="184"/>
      <c r="E14" s="180">
        <v>462</v>
      </c>
      <c r="F14" s="180">
        <v>610.05000000000007</v>
      </c>
      <c r="G14" s="180">
        <v>536.22505016511764</v>
      </c>
      <c r="H14" s="180">
        <v>282772.2</v>
      </c>
      <c r="I14" s="182">
        <v>840</v>
      </c>
      <c r="J14" s="182">
        <v>1102.5</v>
      </c>
      <c r="K14" s="182">
        <v>977.11048788936557</v>
      </c>
      <c r="L14" s="180">
        <v>22167.399999999998</v>
      </c>
      <c r="M14" s="180">
        <v>573.30000000000007</v>
      </c>
      <c r="N14" s="180">
        <v>798</v>
      </c>
      <c r="O14" s="180">
        <v>684.48421171717064</v>
      </c>
      <c r="P14" s="184">
        <v>569304.20000000019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</row>
    <row r="15" spans="2:38" x14ac:dyDescent="0.15">
      <c r="B15" s="179" t="s">
        <v>377</v>
      </c>
      <c r="C15" s="334">
        <v>1</v>
      </c>
      <c r="D15" s="184" t="s">
        <v>407</v>
      </c>
      <c r="E15" s="180">
        <v>451.5</v>
      </c>
      <c r="F15" s="180">
        <v>557.55000000000007</v>
      </c>
      <c r="G15" s="180">
        <v>501.70457897944578</v>
      </c>
      <c r="H15" s="180">
        <v>245316.3</v>
      </c>
      <c r="I15" s="182">
        <v>840</v>
      </c>
      <c r="J15" s="182">
        <v>1050</v>
      </c>
      <c r="K15" s="182">
        <v>967.73475412758182</v>
      </c>
      <c r="L15" s="180">
        <v>20650.599999999999</v>
      </c>
      <c r="M15" s="180">
        <v>570.15</v>
      </c>
      <c r="N15" s="180">
        <v>767.55000000000007</v>
      </c>
      <c r="O15" s="180">
        <v>664.22278024201239</v>
      </c>
      <c r="P15" s="184">
        <v>488076.9</v>
      </c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</row>
    <row r="16" spans="2:38" x14ac:dyDescent="0.15">
      <c r="B16" s="179"/>
      <c r="C16" s="334">
        <v>2</v>
      </c>
      <c r="D16" s="184"/>
      <c r="E16" s="180">
        <v>451.5</v>
      </c>
      <c r="F16" s="180">
        <v>567</v>
      </c>
      <c r="G16" s="180">
        <v>490.88968261131879</v>
      </c>
      <c r="H16" s="180">
        <v>251484.9</v>
      </c>
      <c r="I16" s="182">
        <v>840</v>
      </c>
      <c r="J16" s="182">
        <v>997.5</v>
      </c>
      <c r="K16" s="182">
        <v>919.17639389523754</v>
      </c>
      <c r="L16" s="180">
        <v>24721.900000000005</v>
      </c>
      <c r="M16" s="180">
        <v>570.15</v>
      </c>
      <c r="N16" s="180">
        <v>718.2</v>
      </c>
      <c r="O16" s="180">
        <v>651.99877835759708</v>
      </c>
      <c r="P16" s="180">
        <v>515744.39999999997</v>
      </c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</row>
    <row r="17" spans="2:38" x14ac:dyDescent="0.15">
      <c r="B17" s="179"/>
      <c r="C17" s="334">
        <v>3</v>
      </c>
      <c r="D17" s="184"/>
      <c r="E17" s="180">
        <v>430.5</v>
      </c>
      <c r="F17" s="180">
        <v>556.5</v>
      </c>
      <c r="G17" s="180">
        <v>500.15353364536503</v>
      </c>
      <c r="H17" s="180">
        <v>240259.20000000004</v>
      </c>
      <c r="I17" s="182">
        <v>840</v>
      </c>
      <c r="J17" s="182">
        <v>1039.5</v>
      </c>
      <c r="K17" s="182">
        <v>961.57372585524786</v>
      </c>
      <c r="L17" s="180">
        <v>17832.400000000005</v>
      </c>
      <c r="M17" s="180">
        <v>578.55000000000007</v>
      </c>
      <c r="N17" s="180">
        <v>716.1</v>
      </c>
      <c r="O17" s="180">
        <v>637.51608982860557</v>
      </c>
      <c r="P17" s="180">
        <v>487838.30000000005</v>
      </c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</row>
    <row r="18" spans="2:38" x14ac:dyDescent="0.15">
      <c r="B18" s="172"/>
      <c r="C18" s="311">
        <v>4</v>
      </c>
      <c r="D18" s="185"/>
      <c r="E18" s="188">
        <v>430.5</v>
      </c>
      <c r="F18" s="188">
        <v>553.35</v>
      </c>
      <c r="G18" s="188">
        <v>480.7888366611578</v>
      </c>
      <c r="H18" s="188">
        <v>333893.40000000002</v>
      </c>
      <c r="I18" s="194">
        <v>861</v>
      </c>
      <c r="J18" s="194">
        <v>1039.5</v>
      </c>
      <c r="K18" s="194">
        <v>945.97460740196527</v>
      </c>
      <c r="L18" s="188">
        <v>32411.100000000002</v>
      </c>
      <c r="M18" s="188">
        <v>570.15</v>
      </c>
      <c r="N18" s="188">
        <v>712.95</v>
      </c>
      <c r="O18" s="188">
        <v>649.67254235122118</v>
      </c>
      <c r="P18" s="185">
        <v>448180.8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</row>
    <row r="19" spans="2:38" x14ac:dyDescent="0.15">
      <c r="B19" s="179"/>
      <c r="C19" s="297">
        <v>41001</v>
      </c>
      <c r="E19" s="452">
        <v>430.5</v>
      </c>
      <c r="F19" s="452">
        <v>525</v>
      </c>
      <c r="G19" s="452">
        <v>478.21197111224478</v>
      </c>
      <c r="H19" s="452">
        <v>22768.9</v>
      </c>
      <c r="I19" s="452">
        <v>892.5</v>
      </c>
      <c r="J19" s="452">
        <v>976.5</v>
      </c>
      <c r="K19" s="452">
        <v>933.66178635694439</v>
      </c>
      <c r="L19" s="452">
        <v>1537.5</v>
      </c>
      <c r="M19" s="452">
        <v>623.70000000000005</v>
      </c>
      <c r="N19" s="452">
        <v>666.75</v>
      </c>
      <c r="O19" s="452">
        <v>631.10691358713859</v>
      </c>
      <c r="P19" s="180">
        <v>25044.799999999999</v>
      </c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</row>
    <row r="20" spans="2:38" x14ac:dyDescent="0.15">
      <c r="B20" s="179"/>
      <c r="C20" s="297">
        <v>41002</v>
      </c>
      <c r="E20" s="179">
        <v>430.5</v>
      </c>
      <c r="F20" s="180">
        <v>535.5</v>
      </c>
      <c r="G20" s="156">
        <v>483.39956647398833</v>
      </c>
      <c r="H20" s="180">
        <v>4036.2</v>
      </c>
      <c r="I20" s="181">
        <v>861</v>
      </c>
      <c r="J20" s="182">
        <v>976.5</v>
      </c>
      <c r="K20" s="635">
        <v>922.24999999999989</v>
      </c>
      <c r="L20" s="180">
        <v>469.9</v>
      </c>
      <c r="M20" s="179">
        <v>614.25</v>
      </c>
      <c r="N20" s="180">
        <v>640.5</v>
      </c>
      <c r="O20" s="634">
        <v>626.3171879744915</v>
      </c>
      <c r="P20" s="180">
        <v>2387.6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</row>
    <row r="21" spans="2:38" x14ac:dyDescent="0.15">
      <c r="B21" s="179"/>
      <c r="C21" s="297">
        <v>41003</v>
      </c>
      <c r="E21" s="179">
        <v>430.5</v>
      </c>
      <c r="F21" s="180">
        <v>535.5</v>
      </c>
      <c r="G21" s="156">
        <v>479.42306256610209</v>
      </c>
      <c r="H21" s="180">
        <v>14481.7</v>
      </c>
      <c r="I21" s="179">
        <v>861</v>
      </c>
      <c r="J21" s="180">
        <v>976.5</v>
      </c>
      <c r="K21" s="634">
        <v>906.3658667621778</v>
      </c>
      <c r="L21" s="180">
        <v>1044.3</v>
      </c>
      <c r="M21" s="179">
        <v>580.65</v>
      </c>
      <c r="N21" s="180">
        <v>637.56000000000006</v>
      </c>
      <c r="O21" s="634">
        <v>626.82359467455626</v>
      </c>
      <c r="P21" s="180">
        <v>13385.7</v>
      </c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</row>
    <row r="22" spans="2:38" x14ac:dyDescent="0.15">
      <c r="B22" s="179"/>
      <c r="C22" s="297">
        <v>41004</v>
      </c>
      <c r="E22" s="181">
        <v>441</v>
      </c>
      <c r="F22" s="182">
        <v>525</v>
      </c>
      <c r="G22" s="183">
        <v>474.24438780603458</v>
      </c>
      <c r="H22" s="180">
        <v>21465.9</v>
      </c>
      <c r="I22" s="179">
        <v>861</v>
      </c>
      <c r="J22" s="180">
        <v>976.5</v>
      </c>
      <c r="K22" s="634">
        <v>899.22871972318342</v>
      </c>
      <c r="L22" s="180">
        <v>2339.1999999999998</v>
      </c>
      <c r="M22" s="179">
        <v>572.25</v>
      </c>
      <c r="N22" s="180">
        <v>644.70000000000005</v>
      </c>
      <c r="O22" s="634">
        <v>615.07229334702458</v>
      </c>
      <c r="P22" s="180">
        <v>33953.1</v>
      </c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</row>
    <row r="23" spans="2:38" x14ac:dyDescent="0.15">
      <c r="B23" s="179"/>
      <c r="C23" s="297">
        <v>41005</v>
      </c>
      <c r="E23" s="181">
        <v>441</v>
      </c>
      <c r="F23" s="182">
        <v>525</v>
      </c>
      <c r="G23" s="183">
        <v>468.17700874655117</v>
      </c>
      <c r="H23" s="180">
        <v>15054.9</v>
      </c>
      <c r="I23" s="181">
        <v>861</v>
      </c>
      <c r="J23" s="182">
        <v>966</v>
      </c>
      <c r="K23" s="635">
        <v>892.15620736698509</v>
      </c>
      <c r="L23" s="180">
        <v>1613.8</v>
      </c>
      <c r="M23" s="179">
        <v>570.15</v>
      </c>
      <c r="N23" s="180">
        <v>623.70000000000005</v>
      </c>
      <c r="O23" s="634">
        <v>611.96038415366149</v>
      </c>
      <c r="P23" s="180">
        <v>9615.7999999999993</v>
      </c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</row>
    <row r="24" spans="2:38" x14ac:dyDescent="0.15">
      <c r="B24" s="179"/>
      <c r="C24" s="297">
        <v>41008</v>
      </c>
      <c r="E24" s="179">
        <v>441</v>
      </c>
      <c r="F24" s="180">
        <v>525</v>
      </c>
      <c r="G24" s="156">
        <v>469.68337480598211</v>
      </c>
      <c r="H24" s="180">
        <v>47725.599999999999</v>
      </c>
      <c r="I24" s="179">
        <v>861</v>
      </c>
      <c r="J24" s="180">
        <v>976.5</v>
      </c>
      <c r="K24" s="634">
        <v>910.23171005385996</v>
      </c>
      <c r="L24" s="180">
        <v>3774.4</v>
      </c>
      <c r="M24" s="181">
        <v>588</v>
      </c>
      <c r="N24" s="182">
        <v>662.55000000000007</v>
      </c>
      <c r="O24" s="635">
        <v>622.47166141878131</v>
      </c>
      <c r="P24" s="180">
        <v>43489.599999999999</v>
      </c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</row>
    <row r="25" spans="2:38" x14ac:dyDescent="0.15">
      <c r="B25" s="179"/>
      <c r="C25" s="297">
        <v>41009</v>
      </c>
      <c r="E25" s="179">
        <v>451.5</v>
      </c>
      <c r="F25" s="180">
        <v>546</v>
      </c>
      <c r="G25" s="156">
        <v>484.1092284915282</v>
      </c>
      <c r="H25" s="180">
        <v>20187.099999999999</v>
      </c>
      <c r="I25" s="181">
        <v>892.5</v>
      </c>
      <c r="J25" s="182">
        <v>997.5</v>
      </c>
      <c r="K25" s="635">
        <v>941.52903359601839</v>
      </c>
      <c r="L25" s="180">
        <v>1809.5</v>
      </c>
      <c r="M25" s="179">
        <v>605.85</v>
      </c>
      <c r="N25" s="180">
        <v>662.55000000000007</v>
      </c>
      <c r="O25" s="634">
        <v>624.73065669700907</v>
      </c>
      <c r="P25" s="180">
        <v>16891.599999999999</v>
      </c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</row>
    <row r="26" spans="2:38" x14ac:dyDescent="0.15">
      <c r="B26" s="179"/>
      <c r="C26" s="297">
        <v>41010</v>
      </c>
      <c r="E26" s="181">
        <v>451.5</v>
      </c>
      <c r="F26" s="182">
        <v>546</v>
      </c>
      <c r="G26" s="183">
        <v>477.2693870640025</v>
      </c>
      <c r="H26" s="180">
        <v>21289</v>
      </c>
      <c r="I26" s="179">
        <v>892.5</v>
      </c>
      <c r="J26" s="180">
        <v>997.5</v>
      </c>
      <c r="K26" s="634">
        <v>948.79621580158539</v>
      </c>
      <c r="L26" s="180">
        <v>1790.7</v>
      </c>
      <c r="M26" s="179">
        <v>605.85</v>
      </c>
      <c r="N26" s="180">
        <v>662.55000000000007</v>
      </c>
      <c r="O26" s="634">
        <v>623.63777062219015</v>
      </c>
      <c r="P26" s="180">
        <v>18288</v>
      </c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</row>
    <row r="27" spans="2:38" x14ac:dyDescent="0.15">
      <c r="B27" s="179"/>
      <c r="C27" s="297">
        <v>41011</v>
      </c>
      <c r="E27" s="179">
        <v>451.5</v>
      </c>
      <c r="F27" s="180">
        <v>546</v>
      </c>
      <c r="G27" s="156">
        <v>485.21373514431252</v>
      </c>
      <c r="H27" s="180">
        <v>14370.1</v>
      </c>
      <c r="I27" s="179">
        <v>861</v>
      </c>
      <c r="J27" s="180">
        <v>997.5</v>
      </c>
      <c r="K27" s="634">
        <v>940.52839116719247</v>
      </c>
      <c r="L27" s="180">
        <v>893.6</v>
      </c>
      <c r="M27" s="179">
        <v>609</v>
      </c>
      <c r="N27" s="180">
        <v>662.55000000000007</v>
      </c>
      <c r="O27" s="634">
        <v>631.48737505249903</v>
      </c>
      <c r="P27" s="180">
        <v>28422.3</v>
      </c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</row>
    <row r="28" spans="2:38" x14ac:dyDescent="0.15">
      <c r="B28" s="179"/>
      <c r="C28" s="297">
        <v>41012</v>
      </c>
      <c r="E28" s="179">
        <v>451.5</v>
      </c>
      <c r="F28" s="180">
        <v>546</v>
      </c>
      <c r="G28" s="156">
        <v>479.75450229824406</v>
      </c>
      <c r="H28" s="180">
        <v>5964.9</v>
      </c>
      <c r="I28" s="181">
        <v>861</v>
      </c>
      <c r="J28" s="182">
        <v>997.5</v>
      </c>
      <c r="K28" s="635">
        <v>944.2643712574851</v>
      </c>
      <c r="L28" s="180">
        <v>975.4</v>
      </c>
      <c r="M28" s="179">
        <v>628.95000000000005</v>
      </c>
      <c r="N28" s="180">
        <v>662.55000000000007</v>
      </c>
      <c r="O28" s="634">
        <v>639.18392370572212</v>
      </c>
      <c r="P28" s="180">
        <v>9425</v>
      </c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</row>
    <row r="29" spans="2:38" x14ac:dyDescent="0.15">
      <c r="B29" s="179"/>
      <c r="C29" s="297">
        <v>41015</v>
      </c>
      <c r="D29" s="156"/>
      <c r="E29" s="179">
        <v>451.5</v>
      </c>
      <c r="F29" s="180">
        <v>546</v>
      </c>
      <c r="G29" s="156">
        <v>487.94472121167121</v>
      </c>
      <c r="H29" s="180">
        <v>36529.800000000003</v>
      </c>
      <c r="I29" s="179">
        <v>861</v>
      </c>
      <c r="J29" s="180">
        <v>997.5</v>
      </c>
      <c r="K29" s="634">
        <v>960.94733333333295</v>
      </c>
      <c r="L29" s="180">
        <v>3547.1</v>
      </c>
      <c r="M29" s="179">
        <v>620.55000000000007</v>
      </c>
      <c r="N29" s="180">
        <v>662.55000000000007</v>
      </c>
      <c r="O29" s="634">
        <v>650.81801937575312</v>
      </c>
      <c r="P29" s="180">
        <v>41365.800000000003</v>
      </c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</row>
    <row r="30" spans="2:38" x14ac:dyDescent="0.15">
      <c r="B30" s="179"/>
      <c r="C30" s="297">
        <v>41016</v>
      </c>
      <c r="D30" s="156"/>
      <c r="E30" s="179">
        <v>451.5</v>
      </c>
      <c r="F30" s="179">
        <v>546</v>
      </c>
      <c r="G30" s="179">
        <v>493.15931226587259</v>
      </c>
      <c r="H30" s="179">
        <v>9742.2999999999993</v>
      </c>
      <c r="I30" s="629">
        <v>861</v>
      </c>
      <c r="J30" s="629">
        <v>997.5</v>
      </c>
      <c r="K30" s="629">
        <v>951.30157835400246</v>
      </c>
      <c r="L30" s="179">
        <v>1105.3</v>
      </c>
      <c r="M30" s="179">
        <v>628.95000000000005</v>
      </c>
      <c r="N30" s="179">
        <v>662.55000000000007</v>
      </c>
      <c r="O30" s="179">
        <v>641.46397646536411</v>
      </c>
      <c r="P30" s="180">
        <v>21982.400000000001</v>
      </c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</row>
    <row r="31" spans="2:38" x14ac:dyDescent="0.15">
      <c r="B31" s="179"/>
      <c r="C31" s="297">
        <v>41017</v>
      </c>
      <c r="D31" s="184"/>
      <c r="E31" s="180">
        <v>451.5</v>
      </c>
      <c r="F31" s="180">
        <v>546</v>
      </c>
      <c r="G31" s="180">
        <v>484.37467188223803</v>
      </c>
      <c r="H31" s="180">
        <v>18298.3</v>
      </c>
      <c r="I31" s="180">
        <v>861</v>
      </c>
      <c r="J31" s="180">
        <v>997.5</v>
      </c>
      <c r="K31" s="180">
        <v>962.9952909925139</v>
      </c>
      <c r="L31" s="180">
        <v>2597.3000000000002</v>
      </c>
      <c r="M31" s="180">
        <v>611.1</v>
      </c>
      <c r="N31" s="180">
        <v>666.75</v>
      </c>
      <c r="O31" s="180">
        <v>641.63677155732069</v>
      </c>
      <c r="P31" s="184">
        <v>30314.799999999999</v>
      </c>
      <c r="Q31" s="179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</row>
    <row r="32" spans="2:38" x14ac:dyDescent="0.15">
      <c r="B32" s="179"/>
      <c r="C32" s="297">
        <v>41018</v>
      </c>
      <c r="D32" s="184"/>
      <c r="E32" s="180">
        <v>451.5</v>
      </c>
      <c r="F32" s="180">
        <v>546</v>
      </c>
      <c r="G32" s="180">
        <v>485.72563700509625</v>
      </c>
      <c r="H32" s="180">
        <v>13156.9</v>
      </c>
      <c r="I32" s="180">
        <v>861</v>
      </c>
      <c r="J32" s="180">
        <v>997.5</v>
      </c>
      <c r="K32" s="180">
        <v>937.28015175718849</v>
      </c>
      <c r="L32" s="180">
        <v>881.4</v>
      </c>
      <c r="M32" s="180">
        <v>609</v>
      </c>
      <c r="N32" s="180">
        <v>662.55000000000007</v>
      </c>
      <c r="O32" s="180">
        <v>651.29608995513377</v>
      </c>
      <c r="P32" s="184">
        <v>16746.599999999999</v>
      </c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</row>
    <row r="33" spans="2:30" x14ac:dyDescent="0.15">
      <c r="B33" s="179"/>
      <c r="C33" s="297">
        <v>41019</v>
      </c>
      <c r="D33" s="184"/>
      <c r="E33" s="180">
        <v>451.5</v>
      </c>
      <c r="F33" s="180">
        <v>546</v>
      </c>
      <c r="G33" s="180">
        <v>483.21360255047807</v>
      </c>
      <c r="H33" s="180">
        <v>7057.4</v>
      </c>
      <c r="I33" s="180">
        <v>861</v>
      </c>
      <c r="J33" s="180">
        <v>997.5</v>
      </c>
      <c r="K33" s="180">
        <v>945.34837019790473</v>
      </c>
      <c r="L33" s="180">
        <v>1242.2</v>
      </c>
      <c r="M33" s="180">
        <v>609</v>
      </c>
      <c r="N33" s="180">
        <v>691.95</v>
      </c>
      <c r="O33" s="180">
        <v>652.31769596199524</v>
      </c>
      <c r="P33" s="184">
        <v>9179.6</v>
      </c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</row>
    <row r="34" spans="2:30" x14ac:dyDescent="0.15">
      <c r="B34" s="179"/>
      <c r="C34" s="297">
        <v>41022</v>
      </c>
      <c r="D34" s="184"/>
      <c r="E34" s="180">
        <v>451.5</v>
      </c>
      <c r="F34" s="180">
        <v>546</v>
      </c>
      <c r="G34" s="180">
        <v>489.29453977134057</v>
      </c>
      <c r="H34" s="180">
        <v>26577</v>
      </c>
      <c r="I34" s="180">
        <v>861</v>
      </c>
      <c r="J34" s="180">
        <v>997.5</v>
      </c>
      <c r="K34" s="180">
        <v>944.98901098901104</v>
      </c>
      <c r="L34" s="180">
        <v>2878.5</v>
      </c>
      <c r="M34" s="180">
        <v>609</v>
      </c>
      <c r="N34" s="180">
        <v>691.95</v>
      </c>
      <c r="O34" s="180">
        <v>661.59898987080396</v>
      </c>
      <c r="P34" s="184">
        <v>38284.699999999997</v>
      </c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</row>
    <row r="35" spans="2:30" x14ac:dyDescent="0.15">
      <c r="B35" s="179"/>
      <c r="C35" s="297">
        <v>41023</v>
      </c>
      <c r="D35" s="184"/>
      <c r="E35" s="180">
        <v>451.5</v>
      </c>
      <c r="F35" s="180">
        <v>546</v>
      </c>
      <c r="G35" s="180">
        <v>492.25063011972281</v>
      </c>
      <c r="H35" s="180">
        <v>6588.2</v>
      </c>
      <c r="I35" s="180">
        <v>892.5</v>
      </c>
      <c r="J35" s="180">
        <v>1029</v>
      </c>
      <c r="K35" s="180">
        <v>960.58401503426933</v>
      </c>
      <c r="L35" s="180">
        <v>1146.0999999999999</v>
      </c>
      <c r="M35" s="180">
        <v>627.9</v>
      </c>
      <c r="N35" s="180">
        <v>712.95</v>
      </c>
      <c r="O35" s="180">
        <v>670.442838577148</v>
      </c>
      <c r="P35" s="184">
        <v>15973</v>
      </c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</row>
    <row r="36" spans="2:30" x14ac:dyDescent="0.15">
      <c r="B36" s="179"/>
      <c r="C36" s="297">
        <v>41024</v>
      </c>
      <c r="D36" s="184"/>
      <c r="E36" s="180">
        <v>451.5</v>
      </c>
      <c r="F36" s="180">
        <v>547.995</v>
      </c>
      <c r="G36" s="180">
        <v>486.36101083032491</v>
      </c>
      <c r="H36" s="180">
        <v>5233.1000000000004</v>
      </c>
      <c r="I36" s="180">
        <v>892.5</v>
      </c>
      <c r="J36" s="180">
        <v>980.3850000000001</v>
      </c>
      <c r="K36" s="180">
        <v>953.66569613552167</v>
      </c>
      <c r="L36" s="180">
        <v>558.29999999999995</v>
      </c>
      <c r="M36" s="180">
        <v>627.9</v>
      </c>
      <c r="N36" s="180">
        <v>712.95</v>
      </c>
      <c r="O36" s="180">
        <v>666.73370521088384</v>
      </c>
      <c r="P36" s="180">
        <v>9918.2000000000007</v>
      </c>
    </row>
    <row r="37" spans="2:30" x14ac:dyDescent="0.15">
      <c r="B37" s="179"/>
      <c r="C37" s="297">
        <v>41025</v>
      </c>
      <c r="D37" s="184"/>
      <c r="E37" s="452">
        <v>451.5</v>
      </c>
      <c r="F37" s="452">
        <v>546</v>
      </c>
      <c r="G37" s="452">
        <v>490.9893249499068</v>
      </c>
      <c r="H37" s="452">
        <v>19507.5</v>
      </c>
      <c r="I37" s="452">
        <v>892.5</v>
      </c>
      <c r="J37" s="452">
        <v>997.5</v>
      </c>
      <c r="K37" s="452">
        <v>955.91441343218492</v>
      </c>
      <c r="L37" s="452">
        <v>1745.7</v>
      </c>
      <c r="M37" s="452">
        <v>627.9</v>
      </c>
      <c r="N37" s="452">
        <v>712.95</v>
      </c>
      <c r="O37" s="452">
        <v>659.95421754663937</v>
      </c>
      <c r="P37" s="636">
        <v>53704.5</v>
      </c>
    </row>
    <row r="38" spans="2:30" x14ac:dyDescent="0.15">
      <c r="B38" s="179"/>
      <c r="C38" s="297">
        <v>41026</v>
      </c>
      <c r="D38" s="184"/>
      <c r="E38" s="180">
        <v>451.5</v>
      </c>
      <c r="F38" s="180">
        <v>553.35</v>
      </c>
      <c r="G38" s="180">
        <v>498.84484321189052</v>
      </c>
      <c r="H38" s="180">
        <v>3858.6</v>
      </c>
      <c r="I38" s="180">
        <v>892.5</v>
      </c>
      <c r="J38" s="180">
        <v>1039.5</v>
      </c>
      <c r="K38" s="180">
        <v>940.97746478873239</v>
      </c>
      <c r="L38" s="180">
        <v>460.9</v>
      </c>
      <c r="M38" s="180">
        <v>661.5</v>
      </c>
      <c r="N38" s="180">
        <v>661.5</v>
      </c>
      <c r="O38" s="180">
        <v>661.5</v>
      </c>
      <c r="P38" s="184">
        <v>9807.7000000000007</v>
      </c>
    </row>
    <row r="39" spans="2:30" x14ac:dyDescent="0.15">
      <c r="B39" s="172"/>
      <c r="C39" s="319"/>
      <c r="D39" s="185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5"/>
    </row>
    <row r="41" spans="2:30" x14ac:dyDescent="0.15">
      <c r="P41" s="156"/>
    </row>
    <row r="42" spans="2:30" x14ac:dyDescent="0.15">
      <c r="P42" s="156"/>
    </row>
    <row r="43" spans="2:30" x14ac:dyDescent="0.15">
      <c r="P43" s="156"/>
    </row>
    <row r="44" spans="2:30" x14ac:dyDescent="0.15"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2:30" x14ac:dyDescent="0.15">
      <c r="P45" s="156"/>
    </row>
  </sheetData>
  <mergeCells count="3">
    <mergeCell ref="E5:H5"/>
    <mergeCell ref="I5:L5"/>
    <mergeCell ref="M5:P5"/>
  </mergeCells>
  <phoneticPr fontId="6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6"/>
  <sheetViews>
    <sheetView zoomScale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20" width="7.625" style="157" customWidth="1"/>
    <col min="21" max="16384" width="7.5" style="157"/>
  </cols>
  <sheetData>
    <row r="3" spans="2:29" x14ac:dyDescent="0.15">
      <c r="B3" s="157" t="s">
        <v>446</v>
      </c>
    </row>
    <row r="4" spans="2:29" x14ac:dyDescent="0.15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T4" s="158" t="s">
        <v>221</v>
      </c>
    </row>
    <row r="5" spans="2:29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T5" s="158"/>
      <c r="V5" s="156"/>
    </row>
    <row r="6" spans="2:29" ht="13.5" customHeight="1" x14ac:dyDescent="0.15">
      <c r="B6" s="179"/>
      <c r="C6" s="514" t="s">
        <v>85</v>
      </c>
      <c r="D6" s="515"/>
      <c r="E6" s="726" t="s">
        <v>226</v>
      </c>
      <c r="F6" s="727"/>
      <c r="G6" s="727"/>
      <c r="H6" s="728"/>
      <c r="I6" s="726" t="s">
        <v>227</v>
      </c>
      <c r="J6" s="727"/>
      <c r="K6" s="727"/>
      <c r="L6" s="728"/>
      <c r="M6" s="726" t="s">
        <v>228</v>
      </c>
      <c r="N6" s="727"/>
      <c r="O6" s="727"/>
      <c r="P6" s="728"/>
      <c r="Q6" s="726" t="s">
        <v>229</v>
      </c>
      <c r="R6" s="727"/>
      <c r="S6" s="727"/>
      <c r="T6" s="728"/>
      <c r="V6" s="177"/>
      <c r="W6" s="177"/>
      <c r="X6" s="177"/>
      <c r="Y6" s="177"/>
      <c r="Z6" s="177"/>
      <c r="AA6" s="177"/>
      <c r="AB6" s="177"/>
      <c r="AC6" s="177"/>
    </row>
    <row r="7" spans="2:29" ht="13.5" x14ac:dyDescent="0.15">
      <c r="B7" s="172" t="s">
        <v>447</v>
      </c>
      <c r="C7" s="173"/>
      <c r="D7" s="173"/>
      <c r="E7" s="280" t="s">
        <v>135</v>
      </c>
      <c r="F7" s="280" t="s">
        <v>93</v>
      </c>
      <c r="G7" s="280" t="s">
        <v>171</v>
      </c>
      <c r="H7" s="280" t="s">
        <v>95</v>
      </c>
      <c r="I7" s="280" t="s">
        <v>135</v>
      </c>
      <c r="J7" s="280" t="s">
        <v>93</v>
      </c>
      <c r="K7" s="280" t="s">
        <v>171</v>
      </c>
      <c r="L7" s="280" t="s">
        <v>95</v>
      </c>
      <c r="M7" s="280" t="s">
        <v>135</v>
      </c>
      <c r="N7" s="280" t="s">
        <v>93</v>
      </c>
      <c r="O7" s="280" t="s">
        <v>171</v>
      </c>
      <c r="P7" s="280" t="s">
        <v>95</v>
      </c>
      <c r="Q7" s="280" t="s">
        <v>135</v>
      </c>
      <c r="R7" s="280" t="s">
        <v>93</v>
      </c>
      <c r="S7" s="280" t="s">
        <v>171</v>
      </c>
      <c r="T7" s="280" t="s">
        <v>95</v>
      </c>
      <c r="V7" s="177"/>
      <c r="W7" s="177"/>
      <c r="X7" s="177"/>
      <c r="Y7" s="177"/>
      <c r="Z7" s="177"/>
      <c r="AA7" s="177"/>
      <c r="AB7" s="177"/>
      <c r="AC7" s="177"/>
    </row>
    <row r="8" spans="2:29" ht="13.5" x14ac:dyDescent="0.15">
      <c r="B8" s="179" t="s">
        <v>0</v>
      </c>
      <c r="C8" s="171">
        <v>20</v>
      </c>
      <c r="D8" s="157" t="s">
        <v>1</v>
      </c>
      <c r="E8" s="180">
        <v>735</v>
      </c>
      <c r="F8" s="180">
        <v>893</v>
      </c>
      <c r="G8" s="180">
        <v>843</v>
      </c>
      <c r="H8" s="180">
        <v>36410</v>
      </c>
      <c r="I8" s="182">
        <v>458</v>
      </c>
      <c r="J8" s="182">
        <v>651</v>
      </c>
      <c r="K8" s="182">
        <v>586</v>
      </c>
      <c r="L8" s="180">
        <v>49415</v>
      </c>
      <c r="M8" s="180">
        <v>772</v>
      </c>
      <c r="N8" s="180">
        <v>893</v>
      </c>
      <c r="O8" s="180">
        <v>843</v>
      </c>
      <c r="P8" s="180">
        <v>60426</v>
      </c>
      <c r="Q8" s="180">
        <v>683</v>
      </c>
      <c r="R8" s="180">
        <v>903</v>
      </c>
      <c r="S8" s="180">
        <v>828</v>
      </c>
      <c r="T8" s="180">
        <v>30640</v>
      </c>
      <c r="V8" s="177"/>
      <c r="W8" s="177"/>
      <c r="X8" s="177"/>
      <c r="Y8" s="177"/>
      <c r="Z8" s="177"/>
      <c r="AA8" s="177"/>
      <c r="AB8" s="177"/>
      <c r="AC8" s="177"/>
    </row>
    <row r="9" spans="2:29" ht="13.5" x14ac:dyDescent="0.15">
      <c r="B9" s="179"/>
      <c r="C9" s="171">
        <v>21</v>
      </c>
      <c r="D9" s="156"/>
      <c r="E9" s="180">
        <v>620</v>
      </c>
      <c r="F9" s="180">
        <v>819</v>
      </c>
      <c r="G9" s="180">
        <v>700</v>
      </c>
      <c r="H9" s="180">
        <v>43588</v>
      </c>
      <c r="I9" s="182">
        <v>357</v>
      </c>
      <c r="J9" s="182">
        <v>536</v>
      </c>
      <c r="K9" s="182">
        <v>435</v>
      </c>
      <c r="L9" s="180">
        <v>121156</v>
      </c>
      <c r="M9" s="180">
        <v>630</v>
      </c>
      <c r="N9" s="180">
        <v>830</v>
      </c>
      <c r="O9" s="180">
        <v>752</v>
      </c>
      <c r="P9" s="180">
        <v>64489</v>
      </c>
      <c r="Q9" s="180">
        <v>578</v>
      </c>
      <c r="R9" s="180">
        <v>788</v>
      </c>
      <c r="S9" s="180">
        <v>647</v>
      </c>
      <c r="T9" s="180">
        <v>98682</v>
      </c>
      <c r="V9" s="177"/>
      <c r="W9" s="177"/>
      <c r="X9" s="177"/>
      <c r="Y9" s="177"/>
      <c r="Z9" s="177"/>
      <c r="AA9" s="177"/>
      <c r="AB9" s="177"/>
      <c r="AC9" s="177"/>
    </row>
    <row r="10" spans="2:29" ht="13.5" x14ac:dyDescent="0.15">
      <c r="B10" s="179"/>
      <c r="C10" s="171">
        <v>22</v>
      </c>
      <c r="D10" s="184"/>
      <c r="E10" s="180">
        <v>651</v>
      </c>
      <c r="F10" s="180">
        <v>819</v>
      </c>
      <c r="G10" s="180">
        <v>721</v>
      </c>
      <c r="H10" s="180">
        <v>37439</v>
      </c>
      <c r="I10" s="182">
        <v>347</v>
      </c>
      <c r="J10" s="182">
        <v>557</v>
      </c>
      <c r="K10" s="182">
        <v>434</v>
      </c>
      <c r="L10" s="180">
        <v>74405</v>
      </c>
      <c r="M10" s="180">
        <v>735</v>
      </c>
      <c r="N10" s="180">
        <v>877</v>
      </c>
      <c r="O10" s="180">
        <v>770</v>
      </c>
      <c r="P10" s="180">
        <v>69103</v>
      </c>
      <c r="Q10" s="180">
        <v>600</v>
      </c>
      <c r="R10" s="180">
        <v>840</v>
      </c>
      <c r="S10" s="180">
        <v>702</v>
      </c>
      <c r="T10" s="184">
        <v>58375</v>
      </c>
      <c r="V10" s="177"/>
      <c r="W10" s="177"/>
      <c r="X10" s="177"/>
      <c r="Y10" s="177"/>
      <c r="Z10" s="177"/>
      <c r="AA10" s="177"/>
      <c r="AB10" s="177"/>
      <c r="AC10" s="177"/>
    </row>
    <row r="11" spans="2:29" x14ac:dyDescent="0.15">
      <c r="B11" s="172"/>
      <c r="C11" s="176">
        <v>23</v>
      </c>
      <c r="D11" s="185"/>
      <c r="E11" s="186">
        <v>682.5</v>
      </c>
      <c r="F11" s="186">
        <v>850.5</v>
      </c>
      <c r="G11" s="186">
        <v>778.10428226885949</v>
      </c>
      <c r="H11" s="186">
        <v>29582.1</v>
      </c>
      <c r="I11" s="186">
        <v>378</v>
      </c>
      <c r="J11" s="186">
        <v>603.75</v>
      </c>
      <c r="K11" s="186">
        <v>474.24190156464789</v>
      </c>
      <c r="L11" s="186">
        <v>37502.699999999997</v>
      </c>
      <c r="M11" s="186">
        <v>735</v>
      </c>
      <c r="N11" s="186">
        <v>924</v>
      </c>
      <c r="O11" s="186">
        <v>805.97481717205699</v>
      </c>
      <c r="P11" s="186">
        <v>66031.3</v>
      </c>
      <c r="Q11" s="186">
        <v>651</v>
      </c>
      <c r="R11" s="186">
        <v>871.5</v>
      </c>
      <c r="S11" s="186">
        <v>750.96520903691646</v>
      </c>
      <c r="T11" s="187">
        <v>67352.7</v>
      </c>
      <c r="V11" s="156"/>
      <c r="W11" s="156"/>
      <c r="X11" s="156"/>
      <c r="Y11" s="156"/>
      <c r="Z11" s="156"/>
    </row>
    <row r="12" spans="2:29" ht="13.5" x14ac:dyDescent="0.15">
      <c r="B12" s="179" t="s">
        <v>375</v>
      </c>
      <c r="C12" s="171">
        <v>4</v>
      </c>
      <c r="D12" s="184" t="s">
        <v>376</v>
      </c>
      <c r="E12" s="182">
        <v>787.5</v>
      </c>
      <c r="F12" s="182">
        <v>840</v>
      </c>
      <c r="G12" s="182">
        <v>825.58585340850834</v>
      </c>
      <c r="H12" s="180">
        <v>2286.9</v>
      </c>
      <c r="I12" s="182">
        <v>483</v>
      </c>
      <c r="J12" s="182">
        <v>556.5</v>
      </c>
      <c r="K12" s="182">
        <v>530.08517441860465</v>
      </c>
      <c r="L12" s="180">
        <v>1856.6</v>
      </c>
      <c r="M12" s="180">
        <v>787.5</v>
      </c>
      <c r="N12" s="180">
        <v>850.5</v>
      </c>
      <c r="O12" s="180">
        <v>837.13542905098268</v>
      </c>
      <c r="P12" s="180">
        <v>5246.4</v>
      </c>
      <c r="Q12" s="180">
        <v>808.5</v>
      </c>
      <c r="R12" s="180">
        <v>871.5</v>
      </c>
      <c r="S12" s="180">
        <v>837.76577669902929</v>
      </c>
      <c r="T12" s="184">
        <v>2602.3000000000002</v>
      </c>
      <c r="V12" s="177"/>
      <c r="W12" s="177"/>
      <c r="X12" s="177"/>
      <c r="Y12" s="177"/>
      <c r="Z12" s="177"/>
    </row>
    <row r="13" spans="2:29" x14ac:dyDescent="0.15">
      <c r="B13" s="179"/>
      <c r="C13" s="171">
        <v>5</v>
      </c>
      <c r="D13" s="184"/>
      <c r="E13" s="182">
        <v>787.5</v>
      </c>
      <c r="F13" s="182">
        <v>840</v>
      </c>
      <c r="G13" s="182">
        <v>798.64373522458675</v>
      </c>
      <c r="H13" s="184">
        <v>1170.5</v>
      </c>
      <c r="I13" s="182">
        <v>556.5</v>
      </c>
      <c r="J13" s="182">
        <v>556.5</v>
      </c>
      <c r="K13" s="182">
        <v>556.49999999999989</v>
      </c>
      <c r="L13" s="180">
        <v>1986</v>
      </c>
      <c r="M13" s="180">
        <v>808.5</v>
      </c>
      <c r="N13" s="180">
        <v>871.5</v>
      </c>
      <c r="O13" s="180">
        <v>827.2501621621625</v>
      </c>
      <c r="P13" s="180">
        <v>2631.6</v>
      </c>
      <c r="Q13" s="180">
        <v>840</v>
      </c>
      <c r="R13" s="180">
        <v>840</v>
      </c>
      <c r="S13" s="180">
        <v>840</v>
      </c>
      <c r="T13" s="180">
        <v>1737.1</v>
      </c>
    </row>
    <row r="14" spans="2:29" x14ac:dyDescent="0.15">
      <c r="B14" s="179"/>
      <c r="C14" s="171">
        <v>6</v>
      </c>
      <c r="D14" s="184"/>
      <c r="E14" s="182">
        <v>798</v>
      </c>
      <c r="F14" s="182">
        <v>850.5</v>
      </c>
      <c r="G14" s="182">
        <v>827.4748784440842</v>
      </c>
      <c r="H14" s="184">
        <v>2992.6</v>
      </c>
      <c r="I14" s="182">
        <v>556.5</v>
      </c>
      <c r="J14" s="182">
        <v>556.5</v>
      </c>
      <c r="K14" s="182">
        <v>556.5</v>
      </c>
      <c r="L14" s="180">
        <v>325.8</v>
      </c>
      <c r="M14" s="180">
        <v>840</v>
      </c>
      <c r="N14" s="180">
        <v>892.5</v>
      </c>
      <c r="O14" s="180">
        <v>854.48788721207313</v>
      </c>
      <c r="P14" s="180">
        <v>4094.4</v>
      </c>
      <c r="Q14" s="180">
        <v>840</v>
      </c>
      <c r="R14" s="180">
        <v>840</v>
      </c>
      <c r="S14" s="180">
        <v>840</v>
      </c>
      <c r="T14" s="184">
        <v>6409.9</v>
      </c>
    </row>
    <row r="15" spans="2:29" x14ac:dyDescent="0.15">
      <c r="B15" s="179"/>
      <c r="C15" s="171">
        <v>7</v>
      </c>
      <c r="D15" s="184"/>
      <c r="E15" s="182">
        <v>787.5</v>
      </c>
      <c r="F15" s="182">
        <v>840</v>
      </c>
      <c r="G15" s="182">
        <v>814.20846809761815</v>
      </c>
      <c r="H15" s="180">
        <v>1665.7</v>
      </c>
      <c r="I15" s="182">
        <v>556.5</v>
      </c>
      <c r="J15" s="182">
        <v>556.5</v>
      </c>
      <c r="K15" s="182">
        <v>556.49999999999989</v>
      </c>
      <c r="L15" s="180">
        <v>539.4</v>
      </c>
      <c r="M15" s="180">
        <v>808.5</v>
      </c>
      <c r="N15" s="180">
        <v>871.5</v>
      </c>
      <c r="O15" s="180">
        <v>825.36953147735017</v>
      </c>
      <c r="P15" s="180">
        <v>5001.3999999999996</v>
      </c>
      <c r="Q15" s="180">
        <v>798</v>
      </c>
      <c r="R15" s="180">
        <v>840</v>
      </c>
      <c r="S15" s="180">
        <v>828.07872219053058</v>
      </c>
      <c r="T15" s="184">
        <v>4056</v>
      </c>
    </row>
    <row r="16" spans="2:29" x14ac:dyDescent="0.15">
      <c r="B16" s="179"/>
      <c r="C16" s="171">
        <v>8</v>
      </c>
      <c r="D16" s="184"/>
      <c r="E16" s="182">
        <v>787.5</v>
      </c>
      <c r="F16" s="182">
        <v>840</v>
      </c>
      <c r="G16" s="182">
        <v>808.35942748649052</v>
      </c>
      <c r="H16" s="180">
        <v>2947.3</v>
      </c>
      <c r="I16" s="182">
        <v>530.25</v>
      </c>
      <c r="J16" s="182">
        <v>567</v>
      </c>
      <c r="K16" s="182">
        <v>552.4974958263773</v>
      </c>
      <c r="L16" s="180">
        <v>3114</v>
      </c>
      <c r="M16" s="180">
        <v>808.5</v>
      </c>
      <c r="N16" s="180">
        <v>924</v>
      </c>
      <c r="O16" s="180">
        <v>821.02074404251687</v>
      </c>
      <c r="P16" s="180">
        <v>6499.8</v>
      </c>
      <c r="Q16" s="180">
        <v>798</v>
      </c>
      <c r="R16" s="180">
        <v>840</v>
      </c>
      <c r="S16" s="180">
        <v>815.42967542503857</v>
      </c>
      <c r="T16" s="180">
        <v>7192.5</v>
      </c>
    </row>
    <row r="17" spans="2:26" x14ac:dyDescent="0.15">
      <c r="B17" s="179"/>
      <c r="C17" s="171">
        <v>9</v>
      </c>
      <c r="D17" s="184"/>
      <c r="E17" s="182">
        <v>745.5</v>
      </c>
      <c r="F17" s="182">
        <v>840</v>
      </c>
      <c r="G17" s="182">
        <v>794.02010968921331</v>
      </c>
      <c r="H17" s="180">
        <v>2502.9</v>
      </c>
      <c r="I17" s="182">
        <v>514.5</v>
      </c>
      <c r="J17" s="182">
        <v>603.75</v>
      </c>
      <c r="K17" s="182">
        <v>539.8249566724437</v>
      </c>
      <c r="L17" s="180">
        <v>4619.3999999999996</v>
      </c>
      <c r="M17" s="180">
        <v>787.5</v>
      </c>
      <c r="N17" s="180">
        <v>840</v>
      </c>
      <c r="O17" s="180">
        <v>808.86812230937096</v>
      </c>
      <c r="P17" s="180">
        <v>15074.3</v>
      </c>
      <c r="Q17" s="180">
        <v>787.5</v>
      </c>
      <c r="R17" s="180">
        <v>840</v>
      </c>
      <c r="S17" s="180">
        <v>797.35521844660195</v>
      </c>
      <c r="T17" s="184">
        <v>18771.2</v>
      </c>
    </row>
    <row r="18" spans="2:26" x14ac:dyDescent="0.15">
      <c r="B18" s="179"/>
      <c r="C18" s="171">
        <v>10</v>
      </c>
      <c r="D18" s="184"/>
      <c r="E18" s="182">
        <v>682.5</v>
      </c>
      <c r="F18" s="182">
        <v>787.5</v>
      </c>
      <c r="G18" s="182">
        <v>717.16189356700147</v>
      </c>
      <c r="H18" s="180">
        <v>3599.1</v>
      </c>
      <c r="I18" s="182">
        <v>451.5</v>
      </c>
      <c r="J18" s="182">
        <v>556.5</v>
      </c>
      <c r="K18" s="182">
        <v>489.21018629807691</v>
      </c>
      <c r="L18" s="180">
        <v>2760.5</v>
      </c>
      <c r="M18" s="180">
        <v>787.5</v>
      </c>
      <c r="N18" s="180">
        <v>787.5</v>
      </c>
      <c r="O18" s="180">
        <v>787.5</v>
      </c>
      <c r="P18" s="180">
        <v>4975.5</v>
      </c>
      <c r="Q18" s="180">
        <v>672</v>
      </c>
      <c r="R18" s="180">
        <v>787.5</v>
      </c>
      <c r="S18" s="180">
        <v>703.91280320451006</v>
      </c>
      <c r="T18" s="184">
        <v>3255.7</v>
      </c>
    </row>
    <row r="19" spans="2:26" x14ac:dyDescent="0.15">
      <c r="B19" s="179"/>
      <c r="C19" s="171">
        <v>11</v>
      </c>
      <c r="D19" s="184"/>
      <c r="E19" s="182">
        <v>714</v>
      </c>
      <c r="F19" s="182">
        <v>756</v>
      </c>
      <c r="G19" s="182">
        <v>737.78401029079282</v>
      </c>
      <c r="H19" s="180">
        <v>1671.8</v>
      </c>
      <c r="I19" s="182">
        <v>483</v>
      </c>
      <c r="J19" s="182">
        <v>483</v>
      </c>
      <c r="K19" s="182">
        <v>483.00000000000006</v>
      </c>
      <c r="L19" s="180">
        <v>1414.4</v>
      </c>
      <c r="M19" s="180">
        <v>745.5</v>
      </c>
      <c r="N19" s="180">
        <v>798</v>
      </c>
      <c r="O19" s="180">
        <v>773.67825993324004</v>
      </c>
      <c r="P19" s="180">
        <v>5434.3</v>
      </c>
      <c r="Q19" s="180">
        <v>682.5</v>
      </c>
      <c r="R19" s="180">
        <v>735</v>
      </c>
      <c r="S19" s="180">
        <v>694.84703849684149</v>
      </c>
      <c r="T19" s="184">
        <v>7388.8</v>
      </c>
    </row>
    <row r="20" spans="2:26" x14ac:dyDescent="0.15">
      <c r="B20" s="179"/>
      <c r="C20" s="171">
        <v>12</v>
      </c>
      <c r="D20" s="184"/>
      <c r="E20" s="182">
        <v>714</v>
      </c>
      <c r="F20" s="182">
        <v>756</v>
      </c>
      <c r="G20" s="182">
        <v>725.92891229224949</v>
      </c>
      <c r="H20" s="180">
        <v>3025</v>
      </c>
      <c r="I20" s="182">
        <v>441</v>
      </c>
      <c r="J20" s="182">
        <v>493.5</v>
      </c>
      <c r="K20" s="182">
        <v>485.64244316762426</v>
      </c>
      <c r="L20" s="180">
        <v>2581.4</v>
      </c>
      <c r="M20" s="180">
        <v>735</v>
      </c>
      <c r="N20" s="180">
        <v>787.5</v>
      </c>
      <c r="O20" s="180">
        <v>748.64642212868318</v>
      </c>
      <c r="P20" s="180">
        <v>6176.5</v>
      </c>
      <c r="Q20" s="180">
        <v>651</v>
      </c>
      <c r="R20" s="180">
        <v>714</v>
      </c>
      <c r="S20" s="180">
        <v>680.45058041722746</v>
      </c>
      <c r="T20" s="184">
        <v>8678</v>
      </c>
    </row>
    <row r="21" spans="2:26" x14ac:dyDescent="0.15">
      <c r="B21" s="179" t="s">
        <v>377</v>
      </c>
      <c r="C21" s="171">
        <v>1</v>
      </c>
      <c r="D21" s="184" t="s">
        <v>376</v>
      </c>
      <c r="E21" s="182">
        <v>714</v>
      </c>
      <c r="F21" s="182">
        <v>735</v>
      </c>
      <c r="G21" s="182">
        <v>725.29948865228357</v>
      </c>
      <c r="H21" s="180">
        <v>3245.9</v>
      </c>
      <c r="I21" s="566">
        <v>420</v>
      </c>
      <c r="J21" s="182">
        <v>483</v>
      </c>
      <c r="K21" s="182">
        <v>462.13264903276746</v>
      </c>
      <c r="L21" s="180">
        <v>1504.4</v>
      </c>
      <c r="M21" s="180">
        <v>735</v>
      </c>
      <c r="N21" s="180">
        <v>766.5</v>
      </c>
      <c r="O21" s="180">
        <v>743.03241044482354</v>
      </c>
      <c r="P21" s="180">
        <v>8392.4</v>
      </c>
      <c r="Q21" s="180">
        <v>630</v>
      </c>
      <c r="R21" s="180">
        <v>714</v>
      </c>
      <c r="S21" s="180">
        <v>673.52762846699636</v>
      </c>
      <c r="T21" s="184">
        <v>5081.2</v>
      </c>
    </row>
    <row r="22" spans="2:26" x14ac:dyDescent="0.15">
      <c r="B22" s="179"/>
      <c r="C22" s="171">
        <v>2</v>
      </c>
      <c r="D22" s="184"/>
      <c r="E22" s="182">
        <v>698.25</v>
      </c>
      <c r="F22" s="182">
        <v>735</v>
      </c>
      <c r="G22" s="182">
        <v>725.74165683013177</v>
      </c>
      <c r="H22" s="180">
        <v>1982.4</v>
      </c>
      <c r="I22" s="182">
        <v>409.5</v>
      </c>
      <c r="J22" s="182">
        <v>483</v>
      </c>
      <c r="K22" s="182">
        <v>421.60417535290969</v>
      </c>
      <c r="L22" s="180">
        <v>4055.5</v>
      </c>
      <c r="M22" s="180">
        <v>745.5</v>
      </c>
      <c r="N22" s="180">
        <v>745.5</v>
      </c>
      <c r="O22" s="180">
        <v>745.5</v>
      </c>
      <c r="P22" s="180">
        <v>4240</v>
      </c>
      <c r="Q22" s="180">
        <v>630</v>
      </c>
      <c r="R22" s="180">
        <v>721.35</v>
      </c>
      <c r="S22" s="180">
        <v>655.515022021812</v>
      </c>
      <c r="T22" s="184">
        <v>2711.3</v>
      </c>
    </row>
    <row r="23" spans="2:26" x14ac:dyDescent="0.15">
      <c r="B23" s="179"/>
      <c r="C23" s="171">
        <v>3</v>
      </c>
      <c r="D23" s="184"/>
      <c r="E23" s="182">
        <v>582.75</v>
      </c>
      <c r="F23" s="182">
        <v>741.30000000000007</v>
      </c>
      <c r="G23" s="182">
        <v>683.27026587086277</v>
      </c>
      <c r="H23" s="180">
        <v>2457.5</v>
      </c>
      <c r="I23" s="182">
        <v>378</v>
      </c>
      <c r="J23" s="182">
        <v>483</v>
      </c>
      <c r="K23" s="182">
        <v>431.36171102131806</v>
      </c>
      <c r="L23" s="180">
        <v>2120.4</v>
      </c>
      <c r="M23" s="180">
        <v>735</v>
      </c>
      <c r="N23" s="180">
        <v>735</v>
      </c>
      <c r="O23" s="180">
        <v>735</v>
      </c>
      <c r="P23" s="180">
        <v>5879.1</v>
      </c>
      <c r="Q23" s="180">
        <v>630</v>
      </c>
      <c r="R23" s="180">
        <v>703.5</v>
      </c>
      <c r="S23" s="180">
        <v>678.93104425001582</v>
      </c>
      <c r="T23" s="184">
        <v>4197.1000000000004</v>
      </c>
    </row>
    <row r="24" spans="2:26" x14ac:dyDescent="0.15">
      <c r="B24" s="172"/>
      <c r="C24" s="176">
        <v>4</v>
      </c>
      <c r="D24" s="185"/>
      <c r="E24" s="194">
        <v>724.5</v>
      </c>
      <c r="F24" s="194">
        <v>724.5</v>
      </c>
      <c r="G24" s="194">
        <v>724.50000000000011</v>
      </c>
      <c r="H24" s="188">
        <v>1520.8</v>
      </c>
      <c r="I24" s="194">
        <v>399</v>
      </c>
      <c r="J24" s="194">
        <v>483</v>
      </c>
      <c r="K24" s="194">
        <v>436.44029235382311</v>
      </c>
      <c r="L24" s="188">
        <v>5245.5</v>
      </c>
      <c r="M24" s="188">
        <v>735</v>
      </c>
      <c r="N24" s="188">
        <v>735</v>
      </c>
      <c r="O24" s="188">
        <v>735</v>
      </c>
      <c r="P24" s="188">
        <v>3772.2</v>
      </c>
      <c r="Q24" s="188">
        <v>630</v>
      </c>
      <c r="R24" s="188">
        <v>703.5</v>
      </c>
      <c r="S24" s="188">
        <v>667.6349516211169</v>
      </c>
      <c r="T24" s="185">
        <v>3685.1</v>
      </c>
    </row>
    <row r="25" spans="2:26" ht="13.5" customHeight="1" x14ac:dyDescent="0.15">
      <c r="B25" s="179"/>
      <c r="C25" s="567" t="s">
        <v>85</v>
      </c>
      <c r="D25" s="568"/>
      <c r="E25" s="729" t="s">
        <v>448</v>
      </c>
      <c r="F25" s="730"/>
      <c r="G25" s="730"/>
      <c r="H25" s="731"/>
      <c r="I25" s="729" t="s">
        <v>223</v>
      </c>
      <c r="J25" s="730"/>
      <c r="K25" s="730"/>
      <c r="L25" s="731"/>
      <c r="M25" s="729" t="s">
        <v>449</v>
      </c>
      <c r="N25" s="730"/>
      <c r="O25" s="730"/>
      <c r="P25" s="731"/>
      <c r="Q25" s="179"/>
      <c r="R25" s="156"/>
      <c r="S25" s="156"/>
      <c r="T25" s="156"/>
      <c r="V25" s="177"/>
      <c r="W25" s="177"/>
      <c r="X25" s="177"/>
      <c r="Y25" s="156"/>
      <c r="Z25" s="156"/>
    </row>
    <row r="26" spans="2:26" ht="13.5" x14ac:dyDescent="0.15">
      <c r="B26" s="172" t="s">
        <v>447</v>
      </c>
      <c r="C26" s="173"/>
      <c r="D26" s="173"/>
      <c r="E26" s="280" t="s">
        <v>135</v>
      </c>
      <c r="F26" s="280" t="s">
        <v>93</v>
      </c>
      <c r="G26" s="280" t="s">
        <v>171</v>
      </c>
      <c r="H26" s="280" t="s">
        <v>95</v>
      </c>
      <c r="I26" s="160" t="s">
        <v>135</v>
      </c>
      <c r="J26" s="280" t="s">
        <v>93</v>
      </c>
      <c r="K26" s="162" t="s">
        <v>171</v>
      </c>
      <c r="L26" s="280" t="s">
        <v>95</v>
      </c>
      <c r="M26" s="160" t="s">
        <v>135</v>
      </c>
      <c r="N26" s="280" t="s">
        <v>93</v>
      </c>
      <c r="O26" s="162" t="s">
        <v>171</v>
      </c>
      <c r="P26" s="280" t="s">
        <v>95</v>
      </c>
      <c r="Q26" s="179"/>
      <c r="R26" s="156"/>
      <c r="S26" s="156"/>
      <c r="T26" s="156"/>
      <c r="U26" s="156"/>
      <c r="V26" s="177"/>
      <c r="W26" s="177"/>
      <c r="X26" s="177"/>
      <c r="Y26" s="156"/>
      <c r="Z26" s="156"/>
    </row>
    <row r="27" spans="2:26" ht="13.5" x14ac:dyDescent="0.15">
      <c r="B27" s="179" t="s">
        <v>0</v>
      </c>
      <c r="C27" s="171">
        <v>20</v>
      </c>
      <c r="D27" s="157" t="s">
        <v>1</v>
      </c>
      <c r="E27" s="180">
        <v>473</v>
      </c>
      <c r="F27" s="180">
        <v>683</v>
      </c>
      <c r="G27" s="180">
        <v>610</v>
      </c>
      <c r="H27" s="180">
        <v>178640</v>
      </c>
      <c r="I27" s="182">
        <v>830</v>
      </c>
      <c r="J27" s="183">
        <v>945</v>
      </c>
      <c r="K27" s="182">
        <v>879</v>
      </c>
      <c r="L27" s="180">
        <v>3234</v>
      </c>
      <c r="M27" s="255" t="s">
        <v>263</v>
      </c>
      <c r="N27" s="171" t="s">
        <v>263</v>
      </c>
      <c r="O27" s="255" t="s">
        <v>263</v>
      </c>
      <c r="P27" s="180">
        <v>55397</v>
      </c>
      <c r="Q27" s="179"/>
      <c r="R27" s="156"/>
      <c r="S27" s="156"/>
      <c r="T27" s="156"/>
      <c r="U27" s="156"/>
      <c r="V27" s="177"/>
      <c r="W27" s="177"/>
      <c r="X27" s="177"/>
      <c r="Y27" s="156"/>
      <c r="Z27" s="156"/>
    </row>
    <row r="28" spans="2:26" ht="13.5" x14ac:dyDescent="0.15">
      <c r="B28" s="179"/>
      <c r="C28" s="171">
        <v>21</v>
      </c>
      <c r="D28" s="156"/>
      <c r="E28" s="180">
        <v>388</v>
      </c>
      <c r="F28" s="180">
        <v>557</v>
      </c>
      <c r="G28" s="180">
        <v>454</v>
      </c>
      <c r="H28" s="180">
        <v>229829</v>
      </c>
      <c r="I28" s="182">
        <v>756</v>
      </c>
      <c r="J28" s="183">
        <v>945</v>
      </c>
      <c r="K28" s="182">
        <v>803</v>
      </c>
      <c r="L28" s="156">
        <v>5391</v>
      </c>
      <c r="M28" s="255" t="s">
        <v>263</v>
      </c>
      <c r="N28" s="171" t="s">
        <v>263</v>
      </c>
      <c r="O28" s="255" t="s">
        <v>263</v>
      </c>
      <c r="P28" s="180">
        <v>47438</v>
      </c>
      <c r="Q28" s="179"/>
      <c r="R28" s="156"/>
      <c r="S28" s="156"/>
      <c r="T28" s="156"/>
      <c r="U28" s="156"/>
      <c r="V28" s="177"/>
      <c r="W28" s="177"/>
      <c r="X28" s="177"/>
      <c r="Y28" s="156"/>
      <c r="Z28" s="156"/>
    </row>
    <row r="29" spans="2:26" ht="13.5" x14ac:dyDescent="0.15">
      <c r="B29" s="179"/>
      <c r="C29" s="171">
        <v>22</v>
      </c>
      <c r="D29" s="184"/>
      <c r="E29" s="180">
        <v>357</v>
      </c>
      <c r="F29" s="180">
        <v>609</v>
      </c>
      <c r="G29" s="180">
        <v>437</v>
      </c>
      <c r="H29" s="180">
        <v>142431</v>
      </c>
      <c r="I29" s="182">
        <v>767</v>
      </c>
      <c r="J29" s="182">
        <v>945</v>
      </c>
      <c r="K29" s="182">
        <v>831</v>
      </c>
      <c r="L29" s="180">
        <v>4984</v>
      </c>
      <c r="M29" s="255" t="s">
        <v>263</v>
      </c>
      <c r="N29" s="255" t="s">
        <v>263</v>
      </c>
      <c r="O29" s="255" t="s">
        <v>263</v>
      </c>
      <c r="P29" s="184">
        <v>60258</v>
      </c>
      <c r="Q29" s="179"/>
      <c r="R29" s="156"/>
      <c r="S29" s="156"/>
      <c r="T29" s="156"/>
      <c r="U29" s="156"/>
      <c r="V29" s="177"/>
      <c r="W29" s="177"/>
      <c r="X29" s="177"/>
      <c r="Y29" s="156"/>
      <c r="Z29" s="156"/>
    </row>
    <row r="30" spans="2:26" x14ac:dyDescent="0.15">
      <c r="B30" s="172"/>
      <c r="C30" s="176">
        <v>23</v>
      </c>
      <c r="D30" s="185"/>
      <c r="E30" s="637">
        <v>410.55</v>
      </c>
      <c r="F30" s="637">
        <v>630</v>
      </c>
      <c r="G30" s="637">
        <v>522.7062229031726</v>
      </c>
      <c r="H30" s="637">
        <v>84152.200000000012</v>
      </c>
      <c r="I30" s="637">
        <v>787.5</v>
      </c>
      <c r="J30" s="637">
        <v>882</v>
      </c>
      <c r="K30" s="637">
        <v>835.51726726726724</v>
      </c>
      <c r="L30" s="637">
        <v>1050.9000000000001</v>
      </c>
      <c r="M30" s="638" t="s">
        <v>263</v>
      </c>
      <c r="N30" s="638" t="s">
        <v>263</v>
      </c>
      <c r="O30" s="638" t="s">
        <v>263</v>
      </c>
      <c r="P30" s="639">
        <v>143559.5</v>
      </c>
      <c r="Q30" s="156"/>
      <c r="R30" s="156"/>
      <c r="S30" s="156"/>
      <c r="T30" s="486"/>
      <c r="U30" s="156"/>
      <c r="V30" s="156"/>
      <c r="W30" s="156"/>
      <c r="X30" s="156"/>
      <c r="Y30" s="156"/>
      <c r="Z30" s="156"/>
    </row>
    <row r="31" spans="2:26" x14ac:dyDescent="0.15">
      <c r="B31" s="179" t="s">
        <v>375</v>
      </c>
      <c r="C31" s="171">
        <v>4</v>
      </c>
      <c r="D31" s="184" t="s">
        <v>376</v>
      </c>
      <c r="E31" s="182">
        <v>493.5</v>
      </c>
      <c r="F31" s="182">
        <v>577.5</v>
      </c>
      <c r="G31" s="182">
        <v>532.75509195175005</v>
      </c>
      <c r="H31" s="180">
        <v>4958.7</v>
      </c>
      <c r="I31" s="257">
        <v>0</v>
      </c>
      <c r="J31" s="257">
        <v>0</v>
      </c>
      <c r="K31" s="257">
        <v>0</v>
      </c>
      <c r="L31" s="257">
        <v>0</v>
      </c>
      <c r="M31" s="257">
        <v>0</v>
      </c>
      <c r="N31" s="257">
        <v>0</v>
      </c>
      <c r="O31" s="257">
        <v>0</v>
      </c>
      <c r="P31" s="269">
        <v>33176.400000000001</v>
      </c>
      <c r="Q31" s="156"/>
      <c r="R31" s="156"/>
      <c r="S31" s="156"/>
      <c r="T31" s="486"/>
      <c r="U31" s="156"/>
      <c r="V31" s="156"/>
    </row>
    <row r="32" spans="2:26" x14ac:dyDescent="0.15">
      <c r="B32" s="179"/>
      <c r="C32" s="171">
        <v>5</v>
      </c>
      <c r="D32" s="184"/>
      <c r="E32" s="182">
        <v>493.5</v>
      </c>
      <c r="F32" s="182">
        <v>582.75</v>
      </c>
      <c r="G32" s="566">
        <v>564.97707022244379</v>
      </c>
      <c r="H32" s="180">
        <v>4553.5</v>
      </c>
      <c r="I32" s="257">
        <v>0</v>
      </c>
      <c r="J32" s="257">
        <v>0</v>
      </c>
      <c r="K32" s="257">
        <v>0</v>
      </c>
      <c r="L32" s="254">
        <v>53</v>
      </c>
      <c r="M32" s="257">
        <v>0</v>
      </c>
      <c r="N32" s="257">
        <v>0</v>
      </c>
      <c r="O32" s="257">
        <v>0</v>
      </c>
      <c r="P32" s="254">
        <v>29951.599999999999</v>
      </c>
      <c r="Q32" s="156"/>
      <c r="R32" s="156"/>
      <c r="S32" s="156"/>
      <c r="T32" s="156"/>
      <c r="U32" s="156"/>
      <c r="V32" s="156"/>
    </row>
    <row r="33" spans="2:22" x14ac:dyDescent="0.15">
      <c r="B33" s="179"/>
      <c r="C33" s="171">
        <v>6</v>
      </c>
      <c r="D33" s="184"/>
      <c r="E33" s="182">
        <v>556.5</v>
      </c>
      <c r="F33" s="182">
        <v>603.75</v>
      </c>
      <c r="G33" s="182">
        <v>561.04905266894446</v>
      </c>
      <c r="H33" s="180">
        <v>8373.2999999999993</v>
      </c>
      <c r="I33" s="254">
        <v>840</v>
      </c>
      <c r="J33" s="254">
        <v>840</v>
      </c>
      <c r="K33" s="254">
        <v>840</v>
      </c>
      <c r="L33" s="254">
        <v>164.8</v>
      </c>
      <c r="M33" s="257">
        <v>0</v>
      </c>
      <c r="N33" s="257">
        <v>0</v>
      </c>
      <c r="O33" s="257">
        <v>0</v>
      </c>
      <c r="P33" s="269">
        <v>4060</v>
      </c>
      <c r="Q33" s="156"/>
      <c r="R33" s="156"/>
      <c r="S33" s="156"/>
      <c r="T33" s="156"/>
      <c r="U33" s="156"/>
      <c r="V33" s="156"/>
    </row>
    <row r="34" spans="2:22" x14ac:dyDescent="0.15">
      <c r="B34" s="179"/>
      <c r="C34" s="171">
        <v>7</v>
      </c>
      <c r="D34" s="184"/>
      <c r="E34" s="182">
        <v>567</v>
      </c>
      <c r="F34" s="182">
        <v>609</v>
      </c>
      <c r="G34" s="182">
        <v>579.02392493718025</v>
      </c>
      <c r="H34" s="180">
        <v>23867.5</v>
      </c>
      <c r="I34" s="257">
        <v>0</v>
      </c>
      <c r="J34" s="257">
        <v>0</v>
      </c>
      <c r="K34" s="257">
        <v>0</v>
      </c>
      <c r="L34" s="254">
        <v>113.7</v>
      </c>
      <c r="M34" s="257">
        <v>0</v>
      </c>
      <c r="N34" s="257">
        <v>0</v>
      </c>
      <c r="O34" s="257">
        <v>0</v>
      </c>
      <c r="P34" s="269">
        <v>2680</v>
      </c>
      <c r="Q34" s="156"/>
      <c r="R34" s="156"/>
      <c r="S34" s="156"/>
      <c r="T34" s="156"/>
      <c r="U34" s="156"/>
      <c r="V34" s="156"/>
    </row>
    <row r="35" spans="2:22" x14ac:dyDescent="0.15">
      <c r="B35" s="179"/>
      <c r="C35" s="171">
        <v>8</v>
      </c>
      <c r="D35" s="184"/>
      <c r="E35" s="182">
        <v>556.5</v>
      </c>
      <c r="F35" s="182">
        <v>609</v>
      </c>
      <c r="G35" s="182">
        <v>572.62521214406945</v>
      </c>
      <c r="H35" s="180">
        <v>2474</v>
      </c>
      <c r="I35" s="254">
        <v>787.5</v>
      </c>
      <c r="J35" s="254">
        <v>840</v>
      </c>
      <c r="K35" s="254">
        <v>809.24356223175971</v>
      </c>
      <c r="L35" s="254">
        <v>93.2</v>
      </c>
      <c r="M35" s="257">
        <v>0</v>
      </c>
      <c r="N35" s="257">
        <v>0</v>
      </c>
      <c r="O35" s="257">
        <v>0</v>
      </c>
      <c r="P35" s="269">
        <v>2819.7</v>
      </c>
      <c r="Q35" s="156"/>
      <c r="R35" s="156"/>
      <c r="S35" s="156"/>
      <c r="T35" s="156"/>
      <c r="U35" s="156"/>
      <c r="V35" s="156"/>
    </row>
    <row r="36" spans="2:22" x14ac:dyDescent="0.15">
      <c r="B36" s="179"/>
      <c r="C36" s="171">
        <v>9</v>
      </c>
      <c r="D36" s="184"/>
      <c r="E36" s="182">
        <v>556.5</v>
      </c>
      <c r="F36" s="182">
        <v>630</v>
      </c>
      <c r="G36" s="182">
        <v>582.6894915254237</v>
      </c>
      <c r="H36" s="180">
        <v>6752.5</v>
      </c>
      <c r="I36" s="257">
        <v>0</v>
      </c>
      <c r="J36" s="257">
        <v>0</v>
      </c>
      <c r="K36" s="257">
        <v>0</v>
      </c>
      <c r="L36" s="254">
        <v>127.5</v>
      </c>
      <c r="M36" s="257">
        <v>0</v>
      </c>
      <c r="N36" s="257">
        <v>0</v>
      </c>
      <c r="O36" s="257">
        <v>0</v>
      </c>
      <c r="P36" s="269">
        <v>3798.7</v>
      </c>
      <c r="Q36" s="156"/>
      <c r="R36" s="156"/>
      <c r="S36" s="156"/>
      <c r="T36" s="156"/>
      <c r="U36" s="156"/>
      <c r="V36" s="156"/>
    </row>
    <row r="37" spans="2:22" x14ac:dyDescent="0.15">
      <c r="B37" s="179"/>
      <c r="C37" s="171">
        <v>10</v>
      </c>
      <c r="D37" s="184"/>
      <c r="E37" s="182">
        <v>483</v>
      </c>
      <c r="F37" s="182">
        <v>546</v>
      </c>
      <c r="G37" s="182">
        <v>512.86447072381065</v>
      </c>
      <c r="H37" s="180">
        <v>4756.8</v>
      </c>
      <c r="I37" s="254">
        <v>840</v>
      </c>
      <c r="J37" s="254">
        <v>840</v>
      </c>
      <c r="K37" s="254">
        <v>840</v>
      </c>
      <c r="L37" s="254">
        <v>49</v>
      </c>
      <c r="M37" s="257">
        <v>0</v>
      </c>
      <c r="N37" s="257">
        <v>0</v>
      </c>
      <c r="O37" s="257">
        <v>0</v>
      </c>
      <c r="P37" s="269">
        <v>4400</v>
      </c>
      <c r="Q37" s="156"/>
      <c r="R37" s="156"/>
      <c r="S37" s="156"/>
      <c r="T37" s="156"/>
    </row>
    <row r="38" spans="2:22" x14ac:dyDescent="0.15">
      <c r="B38" s="179"/>
      <c r="C38" s="171">
        <v>11</v>
      </c>
      <c r="D38" s="184"/>
      <c r="E38" s="182">
        <v>493.5</v>
      </c>
      <c r="F38" s="182">
        <v>525</v>
      </c>
      <c r="G38" s="182">
        <v>503.36109711021498</v>
      </c>
      <c r="H38" s="180">
        <v>7257.8</v>
      </c>
      <c r="I38" s="257">
        <v>0</v>
      </c>
      <c r="J38" s="257">
        <v>0</v>
      </c>
      <c r="K38" s="257">
        <v>0</v>
      </c>
      <c r="L38" s="254">
        <v>56.5</v>
      </c>
      <c r="M38" s="257">
        <v>0</v>
      </c>
      <c r="N38" s="257">
        <v>0</v>
      </c>
      <c r="O38" s="257">
        <v>0</v>
      </c>
      <c r="P38" s="269">
        <v>4394.3</v>
      </c>
      <c r="Q38" s="156"/>
      <c r="R38" s="156"/>
      <c r="S38" s="156"/>
      <c r="T38" s="156"/>
    </row>
    <row r="39" spans="2:22" x14ac:dyDescent="0.15">
      <c r="B39" s="179"/>
      <c r="C39" s="171">
        <v>12</v>
      </c>
      <c r="D39" s="184"/>
      <c r="E39" s="182">
        <v>471.45000000000005</v>
      </c>
      <c r="F39" s="182">
        <v>525</v>
      </c>
      <c r="G39" s="182">
        <v>501.13480885311867</v>
      </c>
      <c r="H39" s="180">
        <v>1760.3</v>
      </c>
      <c r="I39" s="254">
        <v>840</v>
      </c>
      <c r="J39" s="254">
        <v>840</v>
      </c>
      <c r="K39" s="254">
        <v>840</v>
      </c>
      <c r="L39" s="254">
        <v>99.7</v>
      </c>
      <c r="M39" s="257">
        <v>0</v>
      </c>
      <c r="N39" s="257">
        <v>0</v>
      </c>
      <c r="O39" s="257">
        <v>0</v>
      </c>
      <c r="P39" s="269">
        <v>5332.2</v>
      </c>
      <c r="Q39" s="156"/>
      <c r="R39" s="156"/>
      <c r="S39" s="156"/>
      <c r="T39" s="156"/>
    </row>
    <row r="40" spans="2:22" x14ac:dyDescent="0.15">
      <c r="B40" s="179" t="s">
        <v>377</v>
      </c>
      <c r="C40" s="171">
        <v>1</v>
      </c>
      <c r="D40" s="184" t="s">
        <v>376</v>
      </c>
      <c r="E40" s="182">
        <v>462</v>
      </c>
      <c r="F40" s="182">
        <v>519.75</v>
      </c>
      <c r="G40" s="182">
        <v>478.05483480366712</v>
      </c>
      <c r="H40" s="180">
        <v>4020.1</v>
      </c>
      <c r="I40" s="257">
        <v>0</v>
      </c>
      <c r="J40" s="257">
        <v>0</v>
      </c>
      <c r="K40" s="257">
        <v>0</v>
      </c>
      <c r="L40" s="257">
        <v>0</v>
      </c>
      <c r="M40" s="257">
        <v>0</v>
      </c>
      <c r="N40" s="257">
        <v>0</v>
      </c>
      <c r="O40" s="257">
        <v>0</v>
      </c>
      <c r="P40" s="269">
        <v>6390.6</v>
      </c>
      <c r="Q40" s="156"/>
      <c r="R40" s="156"/>
      <c r="S40" s="156"/>
      <c r="T40" s="156"/>
    </row>
    <row r="41" spans="2:22" x14ac:dyDescent="0.15">
      <c r="B41" s="179"/>
      <c r="C41" s="171">
        <v>2</v>
      </c>
      <c r="D41" s="184"/>
      <c r="E41" s="182">
        <v>420</v>
      </c>
      <c r="F41" s="182">
        <v>504</v>
      </c>
      <c r="G41" s="182">
        <v>452.48772333416883</v>
      </c>
      <c r="H41" s="180">
        <v>12735.8</v>
      </c>
      <c r="I41" s="254">
        <v>840</v>
      </c>
      <c r="J41" s="254">
        <v>840</v>
      </c>
      <c r="K41" s="254">
        <v>840</v>
      </c>
      <c r="L41" s="254">
        <v>442.1</v>
      </c>
      <c r="M41" s="257">
        <v>0</v>
      </c>
      <c r="N41" s="257">
        <v>0</v>
      </c>
      <c r="O41" s="257">
        <v>0</v>
      </c>
      <c r="P41" s="254">
        <v>7487.8</v>
      </c>
      <c r="Q41" s="156"/>
      <c r="R41" s="156"/>
      <c r="S41" s="156"/>
      <c r="T41" s="156"/>
    </row>
    <row r="42" spans="2:22" x14ac:dyDescent="0.15">
      <c r="B42" s="179"/>
      <c r="C42" s="171">
        <v>3</v>
      </c>
      <c r="D42" s="184"/>
      <c r="E42" s="182">
        <v>420</v>
      </c>
      <c r="F42" s="182">
        <v>506.1</v>
      </c>
      <c r="G42" s="182">
        <v>457.48718281523782</v>
      </c>
      <c r="H42" s="180">
        <v>6981.1</v>
      </c>
      <c r="I42" s="254">
        <v>787.5</v>
      </c>
      <c r="J42" s="254">
        <v>840</v>
      </c>
      <c r="K42" s="254">
        <v>797.90246088657113</v>
      </c>
      <c r="L42" s="254">
        <v>629</v>
      </c>
      <c r="M42" s="257">
        <v>0</v>
      </c>
      <c r="N42" s="257">
        <v>0</v>
      </c>
      <c r="O42" s="257">
        <v>0</v>
      </c>
      <c r="P42" s="269">
        <v>5245.7</v>
      </c>
      <c r="Q42" s="156"/>
      <c r="R42" s="156"/>
      <c r="S42" s="156"/>
      <c r="T42" s="156"/>
    </row>
    <row r="43" spans="2:22" x14ac:dyDescent="0.15">
      <c r="B43" s="172"/>
      <c r="C43" s="176">
        <v>4</v>
      </c>
      <c r="D43" s="185"/>
      <c r="E43" s="194">
        <v>430.5</v>
      </c>
      <c r="F43" s="194">
        <v>493.5</v>
      </c>
      <c r="G43" s="194">
        <v>464.34230513096981</v>
      </c>
      <c r="H43" s="188">
        <v>10915</v>
      </c>
      <c r="I43" s="267">
        <v>787.5</v>
      </c>
      <c r="J43" s="267">
        <v>787.5</v>
      </c>
      <c r="K43" s="267">
        <v>787.5</v>
      </c>
      <c r="L43" s="267">
        <v>454.4</v>
      </c>
      <c r="M43" s="259">
        <v>0</v>
      </c>
      <c r="N43" s="259">
        <v>0</v>
      </c>
      <c r="O43" s="259">
        <v>0</v>
      </c>
      <c r="P43" s="267">
        <v>5014.7</v>
      </c>
      <c r="Q43" s="156"/>
      <c r="R43" s="156"/>
      <c r="S43" s="156"/>
      <c r="T43" s="156"/>
    </row>
    <row r="44" spans="2:22" s="156" customFormat="1" ht="6.75" customHeight="1" x14ac:dyDescent="0.15">
      <c r="G44" s="183"/>
      <c r="H44" s="183"/>
      <c r="I44" s="183"/>
      <c r="J44" s="183"/>
      <c r="K44" s="183"/>
      <c r="L44" s="183"/>
      <c r="M44" s="183"/>
      <c r="N44" s="183"/>
      <c r="O44" s="183"/>
      <c r="P44" s="183"/>
    </row>
    <row r="45" spans="2:22" ht="12.75" customHeight="1" x14ac:dyDescent="0.15">
      <c r="B45" s="158" t="s">
        <v>450</v>
      </c>
      <c r="C45" s="157" t="s">
        <v>451</v>
      </c>
    </row>
    <row r="46" spans="2:22" ht="12.75" customHeight="1" x14ac:dyDescent="0.15">
      <c r="B46" s="195">
        <v>2</v>
      </c>
      <c r="C46" s="157" t="s">
        <v>392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57" customWidth="1"/>
    <col min="2" max="2" width="5.25" style="157" customWidth="1"/>
    <col min="3" max="3" width="3.5" style="157" customWidth="1"/>
    <col min="4" max="4" width="5.625" style="157" customWidth="1"/>
    <col min="5" max="5" width="5.5" style="157" customWidth="1"/>
    <col min="6" max="7" width="5.875" style="157" customWidth="1"/>
    <col min="8" max="8" width="7.875" style="157" customWidth="1"/>
    <col min="9" max="9" width="5.5" style="157" customWidth="1"/>
    <col min="10" max="11" width="5.875" style="157" customWidth="1"/>
    <col min="12" max="12" width="7.875" style="157" customWidth="1"/>
    <col min="13" max="13" width="5.5" style="157" customWidth="1"/>
    <col min="14" max="15" width="5.875" style="157" customWidth="1"/>
    <col min="16" max="16" width="7.875" style="157" customWidth="1"/>
    <col min="17" max="17" width="5.5" style="157" customWidth="1"/>
    <col min="18" max="19" width="5.875" style="157" customWidth="1"/>
    <col min="20" max="20" width="7.875" style="157" customWidth="1"/>
    <col min="21" max="21" width="5.25" style="157" customWidth="1"/>
    <col min="22" max="23" width="5.875" style="157" customWidth="1"/>
    <col min="24" max="24" width="7.875" style="157" customWidth="1"/>
    <col min="25" max="25" width="7.5" style="157"/>
    <col min="26" max="31" width="8.875" style="157" customWidth="1"/>
    <col min="32" max="16384" width="7.5" style="157"/>
  </cols>
  <sheetData>
    <row r="1" spans="2:46" ht="5.25" customHeight="1" x14ac:dyDescent="0.15"/>
    <row r="2" spans="2:46" ht="5.25" customHeight="1" x14ac:dyDescent="0.15"/>
    <row r="3" spans="2:46" x14ac:dyDescent="0.15">
      <c r="B3" s="157" t="s">
        <v>452</v>
      </c>
    </row>
    <row r="4" spans="2:46" ht="8.25" customHeight="1" x14ac:dyDescent="0.15">
      <c r="X4" s="158" t="s">
        <v>221</v>
      </c>
    </row>
    <row r="5" spans="2:46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2:46" ht="12.75" customHeight="1" x14ac:dyDescent="0.15">
      <c r="B6" s="179"/>
      <c r="C6" s="190" t="s">
        <v>85</v>
      </c>
      <c r="D6" s="253"/>
      <c r="E6" s="179" t="s">
        <v>236</v>
      </c>
      <c r="I6" s="179" t="s">
        <v>237</v>
      </c>
      <c r="M6" s="179" t="s">
        <v>453</v>
      </c>
      <c r="N6" s="293"/>
      <c r="O6" s="293"/>
      <c r="P6" s="293"/>
      <c r="Q6" s="242" t="s">
        <v>454</v>
      </c>
      <c r="R6" s="243"/>
      <c r="S6" s="243"/>
      <c r="T6" s="244"/>
      <c r="U6" s="159" t="s">
        <v>455</v>
      </c>
      <c r="V6" s="293"/>
      <c r="W6" s="293"/>
      <c r="X6" s="178"/>
      <c r="Z6" s="294"/>
      <c r="AA6" s="294"/>
      <c r="AB6" s="294"/>
      <c r="AC6" s="294"/>
      <c r="AD6" s="294"/>
      <c r="AE6" s="294"/>
      <c r="AF6" s="294"/>
      <c r="AG6" s="294"/>
      <c r="AH6" s="294"/>
      <c r="AI6" s="294"/>
    </row>
    <row r="7" spans="2:46" ht="5.25" customHeight="1" x14ac:dyDescent="0.15">
      <c r="B7" s="179"/>
      <c r="C7" s="172"/>
      <c r="D7" s="185"/>
      <c r="E7" s="179"/>
      <c r="F7" s="156"/>
      <c r="G7" s="156"/>
      <c r="H7" s="156"/>
      <c r="I7" s="325"/>
      <c r="J7" s="326"/>
      <c r="K7" s="326"/>
      <c r="L7" s="326"/>
      <c r="M7" s="325"/>
      <c r="N7" s="326"/>
      <c r="O7" s="326"/>
      <c r="P7" s="326"/>
      <c r="Q7" s="325"/>
      <c r="R7" s="326"/>
      <c r="S7" s="326"/>
      <c r="T7" s="326"/>
      <c r="U7" s="325"/>
      <c r="V7" s="326"/>
      <c r="W7" s="326"/>
      <c r="X7" s="328"/>
      <c r="Z7" s="177"/>
      <c r="AA7" s="177"/>
      <c r="AB7" s="177"/>
      <c r="AC7" s="177"/>
      <c r="AD7" s="177"/>
      <c r="AE7" s="177"/>
      <c r="AF7" s="177"/>
      <c r="AG7" s="177"/>
      <c r="AH7" s="177"/>
      <c r="AI7" s="177"/>
    </row>
    <row r="8" spans="2:46" ht="13.5" x14ac:dyDescent="0.15">
      <c r="B8" s="519" t="s">
        <v>319</v>
      </c>
      <c r="C8" s="520"/>
      <c r="D8" s="521"/>
      <c r="E8" s="159" t="s">
        <v>92</v>
      </c>
      <c r="F8" s="313" t="s">
        <v>93</v>
      </c>
      <c r="G8" s="293" t="s">
        <v>94</v>
      </c>
      <c r="H8" s="313" t="s">
        <v>95</v>
      </c>
      <c r="I8" s="159" t="s">
        <v>92</v>
      </c>
      <c r="J8" s="313" t="s">
        <v>93</v>
      </c>
      <c r="K8" s="293" t="s">
        <v>94</v>
      </c>
      <c r="L8" s="313" t="s">
        <v>95</v>
      </c>
      <c r="M8" s="159" t="s">
        <v>92</v>
      </c>
      <c r="N8" s="313" t="s">
        <v>93</v>
      </c>
      <c r="O8" s="293" t="s">
        <v>94</v>
      </c>
      <c r="P8" s="313" t="s">
        <v>95</v>
      </c>
      <c r="Q8" s="159" t="s">
        <v>92</v>
      </c>
      <c r="R8" s="313" t="s">
        <v>93</v>
      </c>
      <c r="S8" s="293" t="s">
        <v>94</v>
      </c>
      <c r="T8" s="313" t="s">
        <v>95</v>
      </c>
      <c r="U8" s="159" t="s">
        <v>92</v>
      </c>
      <c r="V8" s="313" t="s">
        <v>93</v>
      </c>
      <c r="W8" s="293" t="s">
        <v>94</v>
      </c>
      <c r="X8" s="313" t="s">
        <v>95</v>
      </c>
      <c r="Z8" s="177"/>
      <c r="AA8" s="177"/>
      <c r="AB8" s="177"/>
      <c r="AC8" s="177"/>
      <c r="AD8" s="177"/>
      <c r="AE8" s="177"/>
      <c r="AF8" s="177"/>
      <c r="AG8" s="177"/>
      <c r="AH8" s="177"/>
      <c r="AI8" s="177"/>
    </row>
    <row r="9" spans="2:46" ht="13.5" x14ac:dyDescent="0.15">
      <c r="B9" s="172"/>
      <c r="C9" s="173"/>
      <c r="D9" s="173"/>
      <c r="E9" s="172"/>
      <c r="F9" s="188"/>
      <c r="G9" s="173" t="s">
        <v>96</v>
      </c>
      <c r="H9" s="188"/>
      <c r="I9" s="172"/>
      <c r="J9" s="188"/>
      <c r="K9" s="173" t="s">
        <v>96</v>
      </c>
      <c r="L9" s="188"/>
      <c r="M9" s="172"/>
      <c r="N9" s="188"/>
      <c r="O9" s="173" t="s">
        <v>96</v>
      </c>
      <c r="P9" s="188"/>
      <c r="Q9" s="172"/>
      <c r="R9" s="188"/>
      <c r="S9" s="173" t="s">
        <v>96</v>
      </c>
      <c r="T9" s="188"/>
      <c r="U9" s="172"/>
      <c r="V9" s="188"/>
      <c r="W9" s="173" t="s">
        <v>96</v>
      </c>
      <c r="X9" s="188"/>
      <c r="Z9" s="177"/>
      <c r="AA9" s="177"/>
      <c r="AB9" s="177"/>
      <c r="AC9" s="177"/>
      <c r="AD9" s="177"/>
      <c r="AE9" s="177"/>
      <c r="AF9" s="177"/>
      <c r="AG9" s="177"/>
      <c r="AH9" s="177"/>
      <c r="AI9" s="177"/>
    </row>
    <row r="10" spans="2:46" ht="13.5" x14ac:dyDescent="0.15">
      <c r="B10" s="159" t="s">
        <v>0</v>
      </c>
      <c r="C10" s="156">
        <v>21</v>
      </c>
      <c r="D10" s="293" t="s">
        <v>1</v>
      </c>
      <c r="E10" s="179">
        <v>609</v>
      </c>
      <c r="F10" s="180">
        <v>767</v>
      </c>
      <c r="G10" s="156">
        <v>675</v>
      </c>
      <c r="H10" s="180">
        <v>1426618</v>
      </c>
      <c r="I10" s="179">
        <v>735</v>
      </c>
      <c r="J10" s="180">
        <v>945</v>
      </c>
      <c r="K10" s="156">
        <v>813</v>
      </c>
      <c r="L10" s="180">
        <v>255393</v>
      </c>
      <c r="M10" s="179">
        <v>620</v>
      </c>
      <c r="N10" s="180">
        <v>788</v>
      </c>
      <c r="O10" s="156">
        <v>725</v>
      </c>
      <c r="P10" s="180">
        <v>18975</v>
      </c>
      <c r="Q10" s="179">
        <v>646</v>
      </c>
      <c r="R10" s="180">
        <v>819</v>
      </c>
      <c r="S10" s="156">
        <v>707</v>
      </c>
      <c r="T10" s="180">
        <v>504851</v>
      </c>
      <c r="U10" s="179">
        <v>473</v>
      </c>
      <c r="V10" s="180">
        <v>662</v>
      </c>
      <c r="W10" s="156">
        <v>546</v>
      </c>
      <c r="X10" s="180">
        <v>64862</v>
      </c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</row>
    <row r="11" spans="2:46" x14ac:dyDescent="0.15">
      <c r="B11" s="179"/>
      <c r="C11" s="156">
        <v>22</v>
      </c>
      <c r="D11" s="184"/>
      <c r="E11" s="180">
        <v>588</v>
      </c>
      <c r="F11" s="180">
        <v>756</v>
      </c>
      <c r="G11" s="180">
        <v>655</v>
      </c>
      <c r="H11" s="180">
        <v>1365136</v>
      </c>
      <c r="I11" s="180">
        <v>683</v>
      </c>
      <c r="J11" s="180">
        <v>924</v>
      </c>
      <c r="K11" s="180">
        <v>789</v>
      </c>
      <c r="L11" s="180">
        <v>346801</v>
      </c>
      <c r="M11" s="180">
        <v>600</v>
      </c>
      <c r="N11" s="180">
        <v>772</v>
      </c>
      <c r="O11" s="180">
        <v>689</v>
      </c>
      <c r="P11" s="180">
        <v>29817</v>
      </c>
      <c r="Q11" s="180">
        <v>641</v>
      </c>
      <c r="R11" s="180">
        <v>819</v>
      </c>
      <c r="S11" s="180">
        <v>693</v>
      </c>
      <c r="T11" s="180">
        <v>903441</v>
      </c>
      <c r="U11" s="180">
        <v>494</v>
      </c>
      <c r="V11" s="180">
        <v>589</v>
      </c>
      <c r="W11" s="180">
        <v>514</v>
      </c>
      <c r="X11" s="184">
        <v>115981</v>
      </c>
      <c r="Z11" s="156"/>
      <c r="AA11" s="156"/>
      <c r="AB11" s="156"/>
      <c r="AC11" s="156"/>
      <c r="AD11" s="156"/>
      <c r="AE11" s="156"/>
    </row>
    <row r="12" spans="2:46" ht="12.75" customHeight="1" x14ac:dyDescent="0.15">
      <c r="B12" s="172"/>
      <c r="C12" s="173">
        <v>23</v>
      </c>
      <c r="D12" s="185"/>
      <c r="E12" s="186">
        <v>580.02</v>
      </c>
      <c r="F12" s="186">
        <v>689.85</v>
      </c>
      <c r="G12" s="186">
        <v>641.05145319023006</v>
      </c>
      <c r="H12" s="186">
        <v>1310614.5</v>
      </c>
      <c r="I12" s="186">
        <v>672</v>
      </c>
      <c r="J12" s="186">
        <v>829.5</v>
      </c>
      <c r="K12" s="186">
        <v>752.80409366925414</v>
      </c>
      <c r="L12" s="186">
        <v>416207.59999999992</v>
      </c>
      <c r="M12" s="186">
        <v>583.06499999999994</v>
      </c>
      <c r="N12" s="186">
        <v>713.79</v>
      </c>
      <c r="O12" s="186">
        <v>639.89564385014137</v>
      </c>
      <c r="P12" s="186">
        <v>159131.69999999998</v>
      </c>
      <c r="Q12" s="186">
        <v>598.5</v>
      </c>
      <c r="R12" s="186">
        <v>735</v>
      </c>
      <c r="S12" s="186">
        <v>673.29989273380636</v>
      </c>
      <c r="T12" s="186">
        <v>1639756.5000000002</v>
      </c>
      <c r="U12" s="186">
        <v>467.25</v>
      </c>
      <c r="V12" s="186">
        <v>577.5</v>
      </c>
      <c r="W12" s="186">
        <v>510.66510116555651</v>
      </c>
      <c r="X12" s="187">
        <v>147422.6</v>
      </c>
      <c r="Z12" s="294"/>
      <c r="AA12" s="177"/>
      <c r="AB12" s="177"/>
      <c r="AC12" s="177"/>
      <c r="AD12" s="177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</row>
    <row r="13" spans="2:46" ht="13.5" x14ac:dyDescent="0.15">
      <c r="B13" s="179" t="s">
        <v>375</v>
      </c>
      <c r="C13" s="156">
        <v>8</v>
      </c>
      <c r="D13" s="184" t="s">
        <v>407</v>
      </c>
      <c r="E13" s="180">
        <v>609</v>
      </c>
      <c r="F13" s="180">
        <v>684.28500000000008</v>
      </c>
      <c r="G13" s="180">
        <v>651.71271483371504</v>
      </c>
      <c r="H13" s="180">
        <v>131637.6</v>
      </c>
      <c r="I13" s="180">
        <v>703.5</v>
      </c>
      <c r="J13" s="180">
        <v>819</v>
      </c>
      <c r="K13" s="180">
        <v>765.56621461819111</v>
      </c>
      <c r="L13" s="180">
        <v>33318.9</v>
      </c>
      <c r="M13" s="182">
        <v>616.98</v>
      </c>
      <c r="N13" s="182">
        <v>651</v>
      </c>
      <c r="O13" s="182">
        <v>639.08569059149579</v>
      </c>
      <c r="P13" s="180">
        <v>16584.900000000001</v>
      </c>
      <c r="Q13" s="182">
        <v>640.5</v>
      </c>
      <c r="R13" s="182">
        <v>697.93500000000006</v>
      </c>
      <c r="S13" s="182">
        <v>669.01800519355174</v>
      </c>
      <c r="T13" s="180">
        <v>130704.1</v>
      </c>
      <c r="U13" s="180">
        <v>473.02500000000003</v>
      </c>
      <c r="V13" s="180">
        <v>560.70000000000005</v>
      </c>
      <c r="W13" s="180">
        <v>499.4556557470608</v>
      </c>
      <c r="X13" s="184">
        <v>12342.599999999999</v>
      </c>
      <c r="Z13" s="294"/>
      <c r="AA13" s="177"/>
      <c r="AB13" s="177"/>
      <c r="AC13" s="177"/>
      <c r="AD13" s="177"/>
      <c r="AE13" s="156"/>
      <c r="AF13" s="156"/>
      <c r="AG13" s="156"/>
      <c r="AH13" s="183"/>
      <c r="AI13" s="183"/>
      <c r="AJ13" s="183"/>
      <c r="AK13" s="156"/>
      <c r="AL13" s="183"/>
      <c r="AM13" s="183"/>
      <c r="AN13" s="183"/>
      <c r="AO13" s="156"/>
      <c r="AP13" s="156"/>
      <c r="AQ13" s="156"/>
      <c r="AR13" s="156"/>
      <c r="AS13" s="156"/>
      <c r="AT13" s="156"/>
    </row>
    <row r="14" spans="2:46" x14ac:dyDescent="0.15">
      <c r="B14" s="179"/>
      <c r="C14" s="156">
        <v>9</v>
      </c>
      <c r="D14" s="184"/>
      <c r="E14" s="180">
        <v>614.98500000000013</v>
      </c>
      <c r="F14" s="180">
        <v>682.81499999999994</v>
      </c>
      <c r="G14" s="180">
        <v>655.54577709245314</v>
      </c>
      <c r="H14" s="180">
        <v>108523.3</v>
      </c>
      <c r="I14" s="180">
        <v>714</v>
      </c>
      <c r="J14" s="180">
        <v>819</v>
      </c>
      <c r="K14" s="180">
        <v>771.66084053251484</v>
      </c>
      <c r="L14" s="180">
        <v>33868</v>
      </c>
      <c r="M14" s="182">
        <v>622.23</v>
      </c>
      <c r="N14" s="182">
        <v>682.08</v>
      </c>
      <c r="O14" s="182">
        <v>645.41838538857985</v>
      </c>
      <c r="P14" s="180">
        <v>17225.199999999997</v>
      </c>
      <c r="Q14" s="182">
        <v>619.5</v>
      </c>
      <c r="R14" s="182">
        <v>703.5</v>
      </c>
      <c r="S14" s="182">
        <v>671.31949440384926</v>
      </c>
      <c r="T14" s="180">
        <v>147748</v>
      </c>
      <c r="U14" s="180">
        <v>477.75</v>
      </c>
      <c r="V14" s="180">
        <v>556.5</v>
      </c>
      <c r="W14" s="180">
        <v>504.43149300249098</v>
      </c>
      <c r="X14" s="184">
        <v>10162.400000000001</v>
      </c>
      <c r="Z14" s="156"/>
      <c r="AA14" s="156"/>
      <c r="AB14" s="156"/>
      <c r="AC14" s="156"/>
      <c r="AD14" s="156"/>
      <c r="AE14" s="156"/>
      <c r="AF14" s="156"/>
      <c r="AG14" s="156"/>
      <c r="AH14" s="183"/>
      <c r="AI14" s="183"/>
      <c r="AJ14" s="183"/>
      <c r="AK14" s="156"/>
      <c r="AL14" s="183"/>
      <c r="AM14" s="183"/>
      <c r="AN14" s="183"/>
      <c r="AO14" s="156"/>
      <c r="AP14" s="156"/>
      <c r="AQ14" s="156"/>
      <c r="AR14" s="156"/>
      <c r="AS14" s="156"/>
      <c r="AT14" s="156"/>
    </row>
    <row r="15" spans="2:46" x14ac:dyDescent="0.15">
      <c r="B15" s="179"/>
      <c r="C15" s="156">
        <v>10</v>
      </c>
      <c r="D15" s="184"/>
      <c r="E15" s="180">
        <v>593.25</v>
      </c>
      <c r="F15" s="180">
        <v>682.5</v>
      </c>
      <c r="G15" s="180">
        <v>645.17999261463581</v>
      </c>
      <c r="H15" s="180">
        <v>100118</v>
      </c>
      <c r="I15" s="180">
        <v>682.5</v>
      </c>
      <c r="J15" s="180">
        <v>808.5</v>
      </c>
      <c r="K15" s="180">
        <v>753.48331888503583</v>
      </c>
      <c r="L15" s="180">
        <v>26997.5</v>
      </c>
      <c r="M15" s="182">
        <v>602.3850000000001</v>
      </c>
      <c r="N15" s="182">
        <v>668.64</v>
      </c>
      <c r="O15" s="182">
        <v>639.28394697707813</v>
      </c>
      <c r="P15" s="180">
        <v>17258.8</v>
      </c>
      <c r="Q15" s="182">
        <v>619.5</v>
      </c>
      <c r="R15" s="182">
        <v>682.5</v>
      </c>
      <c r="S15" s="182">
        <v>653.45833144083986</v>
      </c>
      <c r="T15" s="180">
        <v>159193.59999999998</v>
      </c>
      <c r="U15" s="180">
        <v>487.30500000000006</v>
      </c>
      <c r="V15" s="180">
        <v>535.5</v>
      </c>
      <c r="W15" s="180">
        <v>498.2931871208587</v>
      </c>
      <c r="X15" s="184">
        <v>13319.6</v>
      </c>
      <c r="Z15" s="156"/>
      <c r="AA15" s="156"/>
      <c r="AB15" s="156"/>
      <c r="AC15" s="156"/>
      <c r="AD15" s="156"/>
      <c r="AE15" s="156"/>
      <c r="AF15" s="156"/>
      <c r="AG15" s="156"/>
      <c r="AH15" s="183"/>
      <c r="AI15" s="183"/>
      <c r="AJ15" s="183"/>
      <c r="AK15" s="156"/>
      <c r="AL15" s="183"/>
      <c r="AM15" s="183"/>
      <c r="AN15" s="183"/>
      <c r="AO15" s="156"/>
      <c r="AP15" s="156"/>
      <c r="AQ15" s="156"/>
      <c r="AR15" s="156"/>
      <c r="AS15" s="156"/>
      <c r="AT15" s="156"/>
    </row>
    <row r="16" spans="2:46" x14ac:dyDescent="0.15">
      <c r="B16" s="179"/>
      <c r="C16" s="156">
        <v>11</v>
      </c>
      <c r="D16" s="184"/>
      <c r="E16" s="180">
        <v>582.75</v>
      </c>
      <c r="F16" s="180">
        <v>661.5</v>
      </c>
      <c r="G16" s="180">
        <v>635.56088541934196</v>
      </c>
      <c r="H16" s="180">
        <v>81761.100000000006</v>
      </c>
      <c r="I16" s="180">
        <v>677.14499999999998</v>
      </c>
      <c r="J16" s="180">
        <v>777</v>
      </c>
      <c r="K16" s="180">
        <v>719.94586275916731</v>
      </c>
      <c r="L16" s="180">
        <v>30779.599999999999</v>
      </c>
      <c r="M16" s="182">
        <v>583.06499999999994</v>
      </c>
      <c r="N16" s="182">
        <v>681.34500000000003</v>
      </c>
      <c r="O16" s="182">
        <v>639.07484379141897</v>
      </c>
      <c r="P16" s="180">
        <v>14486.5</v>
      </c>
      <c r="Q16" s="182">
        <v>619.5</v>
      </c>
      <c r="R16" s="182">
        <v>682.5</v>
      </c>
      <c r="S16" s="182">
        <v>648.17336485834721</v>
      </c>
      <c r="T16" s="180">
        <v>136749.6</v>
      </c>
      <c r="U16" s="180">
        <v>485.625</v>
      </c>
      <c r="V16" s="180">
        <v>577.5</v>
      </c>
      <c r="W16" s="180">
        <v>499.18718100400326</v>
      </c>
      <c r="X16" s="184">
        <v>14673.1</v>
      </c>
      <c r="Z16" s="156"/>
      <c r="AA16" s="156"/>
      <c r="AB16" s="156"/>
      <c r="AC16" s="156"/>
      <c r="AD16" s="156"/>
      <c r="AE16" s="156"/>
      <c r="AF16" s="156"/>
      <c r="AG16" s="156"/>
      <c r="AH16" s="183"/>
      <c r="AI16" s="183"/>
      <c r="AJ16" s="183"/>
      <c r="AK16" s="156"/>
      <c r="AL16" s="183"/>
      <c r="AM16" s="183"/>
      <c r="AN16" s="183"/>
      <c r="AO16" s="156"/>
      <c r="AP16" s="156"/>
      <c r="AQ16" s="156"/>
      <c r="AR16" s="156"/>
      <c r="AS16" s="156"/>
      <c r="AT16" s="156"/>
    </row>
    <row r="17" spans="2:46" x14ac:dyDescent="0.15">
      <c r="B17" s="179"/>
      <c r="C17" s="156">
        <v>12</v>
      </c>
      <c r="D17" s="184"/>
      <c r="E17" s="180">
        <v>580.02</v>
      </c>
      <c r="F17" s="180">
        <v>649.95000000000005</v>
      </c>
      <c r="G17" s="180">
        <v>631.82082708108192</v>
      </c>
      <c r="H17" s="184">
        <v>105931.1</v>
      </c>
      <c r="I17" s="180">
        <v>672</v>
      </c>
      <c r="J17" s="180">
        <v>766.5</v>
      </c>
      <c r="K17" s="180">
        <v>717.8497380478633</v>
      </c>
      <c r="L17" s="180">
        <v>33211.4</v>
      </c>
      <c r="M17" s="182">
        <v>613.83000000000004</v>
      </c>
      <c r="N17" s="182">
        <v>682.5</v>
      </c>
      <c r="O17" s="182">
        <v>635.64665096719932</v>
      </c>
      <c r="P17" s="180">
        <v>17925.3</v>
      </c>
      <c r="Q17" s="182">
        <v>630</v>
      </c>
      <c r="R17" s="182">
        <v>693</v>
      </c>
      <c r="S17" s="182">
        <v>649.33888152968859</v>
      </c>
      <c r="T17" s="180">
        <v>124694.7</v>
      </c>
      <c r="U17" s="180">
        <v>467.25</v>
      </c>
      <c r="V17" s="180">
        <v>535.5</v>
      </c>
      <c r="W17" s="180">
        <v>503.26954546069271</v>
      </c>
      <c r="X17" s="184">
        <v>13614.7</v>
      </c>
      <c r="Z17" s="156"/>
      <c r="AA17" s="156"/>
      <c r="AB17" s="156"/>
      <c r="AC17" s="156"/>
      <c r="AD17" s="156"/>
      <c r="AE17" s="156"/>
      <c r="AF17" s="156"/>
      <c r="AG17" s="156"/>
      <c r="AH17" s="183"/>
      <c r="AI17" s="183"/>
      <c r="AJ17" s="183"/>
      <c r="AK17" s="156"/>
      <c r="AL17" s="183"/>
      <c r="AM17" s="183"/>
      <c r="AN17" s="183"/>
      <c r="AO17" s="156"/>
      <c r="AP17" s="156"/>
      <c r="AQ17" s="156"/>
      <c r="AR17" s="156"/>
      <c r="AS17" s="156"/>
      <c r="AT17" s="156"/>
    </row>
    <row r="18" spans="2:46" x14ac:dyDescent="0.15">
      <c r="B18" s="179" t="s">
        <v>377</v>
      </c>
      <c r="C18" s="156">
        <v>1</v>
      </c>
      <c r="D18" s="184" t="s">
        <v>407</v>
      </c>
      <c r="E18" s="180">
        <v>582.75</v>
      </c>
      <c r="F18" s="180">
        <v>651.31499999999994</v>
      </c>
      <c r="G18" s="180">
        <v>631.79330300758841</v>
      </c>
      <c r="H18" s="180">
        <v>98941.7</v>
      </c>
      <c r="I18" s="180">
        <v>672</v>
      </c>
      <c r="J18" s="180">
        <v>787.5</v>
      </c>
      <c r="K18" s="180">
        <v>721.01214241028288</v>
      </c>
      <c r="L18" s="180">
        <v>33907.200000000004</v>
      </c>
      <c r="M18" s="182">
        <v>609</v>
      </c>
      <c r="N18" s="182">
        <v>712.21500000000003</v>
      </c>
      <c r="O18" s="182">
        <v>641.0790323941286</v>
      </c>
      <c r="P18" s="180">
        <v>13315</v>
      </c>
      <c r="Q18" s="182">
        <v>630</v>
      </c>
      <c r="R18" s="182">
        <v>698.04</v>
      </c>
      <c r="S18" s="182">
        <v>661.97911826279676</v>
      </c>
      <c r="T18" s="180">
        <v>161992.69999999998</v>
      </c>
      <c r="U18" s="180">
        <v>451.5</v>
      </c>
      <c r="V18" s="180">
        <v>546</v>
      </c>
      <c r="W18" s="180">
        <v>489.71662571662586</v>
      </c>
      <c r="X18" s="184">
        <v>6847</v>
      </c>
      <c r="Z18" s="156"/>
      <c r="AA18" s="156"/>
      <c r="AB18" s="156"/>
      <c r="AC18" s="156"/>
      <c r="AD18" s="156"/>
      <c r="AE18" s="156"/>
      <c r="AF18" s="156"/>
      <c r="AG18" s="156"/>
      <c r="AH18" s="183"/>
      <c r="AI18" s="183"/>
      <c r="AJ18" s="183"/>
      <c r="AK18" s="156"/>
      <c r="AL18" s="183"/>
      <c r="AM18" s="183"/>
      <c r="AN18" s="183"/>
      <c r="AO18" s="156"/>
      <c r="AP18" s="156"/>
      <c r="AQ18" s="156"/>
      <c r="AR18" s="156"/>
      <c r="AS18" s="156"/>
      <c r="AT18" s="156"/>
    </row>
    <row r="19" spans="2:46" x14ac:dyDescent="0.15">
      <c r="B19" s="179"/>
      <c r="C19" s="156">
        <v>2</v>
      </c>
      <c r="D19" s="184"/>
      <c r="E19" s="180">
        <v>609</v>
      </c>
      <c r="F19" s="180">
        <v>672</v>
      </c>
      <c r="G19" s="180">
        <v>637.12415877288777</v>
      </c>
      <c r="H19" s="180">
        <v>119052.9</v>
      </c>
      <c r="I19" s="180">
        <v>682.5</v>
      </c>
      <c r="J19" s="180">
        <v>819</v>
      </c>
      <c r="K19" s="180">
        <v>741.25717785059419</v>
      </c>
      <c r="L19" s="180">
        <v>36531.300000000003</v>
      </c>
      <c r="M19" s="182">
        <v>601.23</v>
      </c>
      <c r="N19" s="182">
        <v>643.02</v>
      </c>
      <c r="O19" s="182">
        <v>636.01234555619681</v>
      </c>
      <c r="P19" s="180">
        <v>17542.900000000001</v>
      </c>
      <c r="Q19" s="182">
        <v>630</v>
      </c>
      <c r="R19" s="182">
        <v>703.5</v>
      </c>
      <c r="S19" s="182">
        <v>646.88964310248866</v>
      </c>
      <c r="T19" s="180">
        <v>136762.1</v>
      </c>
      <c r="U19" s="180">
        <v>451.5</v>
      </c>
      <c r="V19" s="180">
        <v>539.49</v>
      </c>
      <c r="W19" s="180">
        <v>485.6163090128756</v>
      </c>
      <c r="X19" s="184">
        <v>11141.9</v>
      </c>
      <c r="Z19" s="156"/>
      <c r="AA19" s="156"/>
      <c r="AB19" s="156"/>
      <c r="AC19" s="156"/>
      <c r="AD19" s="156"/>
      <c r="AE19" s="156"/>
      <c r="AF19" s="156"/>
      <c r="AG19" s="156"/>
      <c r="AH19" s="183"/>
      <c r="AI19" s="183"/>
      <c r="AJ19" s="183"/>
      <c r="AK19" s="156"/>
      <c r="AL19" s="183"/>
      <c r="AM19" s="183"/>
      <c r="AN19" s="183"/>
      <c r="AO19" s="156"/>
      <c r="AP19" s="156"/>
      <c r="AQ19" s="156"/>
      <c r="AR19" s="156"/>
      <c r="AS19" s="156"/>
      <c r="AT19" s="156"/>
    </row>
    <row r="20" spans="2:46" x14ac:dyDescent="0.15">
      <c r="B20" s="179"/>
      <c r="C20" s="156">
        <v>3</v>
      </c>
      <c r="D20" s="184"/>
      <c r="E20" s="180">
        <v>598.5</v>
      </c>
      <c r="F20" s="180">
        <v>672</v>
      </c>
      <c r="G20" s="180">
        <v>634.73847657260626</v>
      </c>
      <c r="H20" s="180">
        <v>105142.70000000001</v>
      </c>
      <c r="I20" s="180">
        <v>693</v>
      </c>
      <c r="J20" s="180">
        <v>819</v>
      </c>
      <c r="K20" s="180">
        <v>763.30220212634185</v>
      </c>
      <c r="L20" s="180">
        <v>26836.400000000001</v>
      </c>
      <c r="M20" s="182">
        <v>597.97500000000002</v>
      </c>
      <c r="N20" s="182">
        <v>664.33500000000004</v>
      </c>
      <c r="O20" s="182">
        <v>635.6937452827093</v>
      </c>
      <c r="P20" s="180">
        <v>20846.8</v>
      </c>
      <c r="Q20" s="182">
        <v>630</v>
      </c>
      <c r="R20" s="182">
        <v>693</v>
      </c>
      <c r="S20" s="182">
        <v>649.63714638435874</v>
      </c>
      <c r="T20" s="180">
        <v>94139.799999999988</v>
      </c>
      <c r="U20" s="180">
        <v>441</v>
      </c>
      <c r="V20" s="180">
        <v>567</v>
      </c>
      <c r="W20" s="180">
        <v>490.94423497607914</v>
      </c>
      <c r="X20" s="184">
        <v>11882.1</v>
      </c>
      <c r="Z20" s="156"/>
      <c r="AA20" s="156"/>
      <c r="AB20" s="156"/>
      <c r="AC20" s="156"/>
      <c r="AD20" s="156"/>
      <c r="AE20" s="156"/>
      <c r="AF20" s="156"/>
      <c r="AG20" s="156"/>
      <c r="AH20" s="183"/>
      <c r="AI20" s="183"/>
      <c r="AJ20" s="183"/>
      <c r="AK20" s="156"/>
      <c r="AL20" s="183"/>
      <c r="AM20" s="183"/>
      <c r="AN20" s="183"/>
      <c r="AO20" s="156"/>
      <c r="AP20" s="156"/>
      <c r="AQ20" s="156"/>
      <c r="AR20" s="156"/>
      <c r="AS20" s="156"/>
      <c r="AT20" s="156"/>
    </row>
    <row r="21" spans="2:46" x14ac:dyDescent="0.15">
      <c r="B21" s="172"/>
      <c r="C21" s="173">
        <v>4</v>
      </c>
      <c r="D21" s="185"/>
      <c r="E21" s="188">
        <v>598.5</v>
      </c>
      <c r="F21" s="188">
        <v>672</v>
      </c>
      <c r="G21" s="188">
        <v>634.15420756298045</v>
      </c>
      <c r="H21" s="188">
        <v>149521.9</v>
      </c>
      <c r="I21" s="188">
        <v>693</v>
      </c>
      <c r="J21" s="188">
        <v>819</v>
      </c>
      <c r="K21" s="188">
        <v>743.51297676604918</v>
      </c>
      <c r="L21" s="188">
        <v>46767.5</v>
      </c>
      <c r="M21" s="194">
        <v>603.75</v>
      </c>
      <c r="N21" s="194">
        <v>661.5</v>
      </c>
      <c r="O21" s="194">
        <v>632.11098619975394</v>
      </c>
      <c r="P21" s="188">
        <v>20238.8</v>
      </c>
      <c r="Q21" s="194">
        <v>630</v>
      </c>
      <c r="R21" s="194">
        <v>682.5</v>
      </c>
      <c r="S21" s="194">
        <v>650.4902424099439</v>
      </c>
      <c r="T21" s="188">
        <v>221577.40000000002</v>
      </c>
      <c r="U21" s="188">
        <v>462</v>
      </c>
      <c r="V21" s="188">
        <v>567</v>
      </c>
      <c r="W21" s="188">
        <v>481.06092478666397</v>
      </c>
      <c r="X21" s="185">
        <v>20286.099999999999</v>
      </c>
      <c r="Z21" s="156"/>
      <c r="AA21" s="156"/>
      <c r="AB21" s="156"/>
      <c r="AC21" s="156"/>
      <c r="AD21" s="156"/>
      <c r="AE21" s="156"/>
      <c r="AF21" s="156"/>
      <c r="AG21" s="156"/>
      <c r="AH21" s="183"/>
      <c r="AI21" s="183"/>
      <c r="AJ21" s="183"/>
      <c r="AK21" s="156"/>
      <c r="AL21" s="183"/>
      <c r="AM21" s="183"/>
      <c r="AN21" s="183"/>
      <c r="AO21" s="156"/>
      <c r="AP21" s="156"/>
      <c r="AQ21" s="156"/>
      <c r="AR21" s="156"/>
      <c r="AS21" s="156"/>
      <c r="AT21" s="156"/>
    </row>
    <row r="22" spans="2:46" x14ac:dyDescent="0.15">
      <c r="B22" s="179" t="s">
        <v>425</v>
      </c>
      <c r="C22" s="156"/>
      <c r="E22" s="179"/>
      <c r="F22" s="180"/>
      <c r="G22" s="156"/>
      <c r="H22" s="180"/>
      <c r="I22" s="179"/>
      <c r="J22" s="179"/>
      <c r="K22" s="180"/>
      <c r="L22" s="180"/>
      <c r="M22" s="179"/>
      <c r="N22" s="180"/>
      <c r="O22" s="156"/>
      <c r="P22" s="180"/>
      <c r="Q22" s="181"/>
      <c r="R22" s="182"/>
      <c r="S22" s="183"/>
      <c r="T22" s="180"/>
      <c r="U22" s="179"/>
      <c r="V22" s="180"/>
      <c r="W22" s="156"/>
      <c r="X22" s="180"/>
      <c r="Z22" s="156"/>
      <c r="AA22" s="156"/>
      <c r="AB22" s="156"/>
      <c r="AC22" s="156"/>
      <c r="AD22" s="156"/>
      <c r="AE22" s="156"/>
      <c r="AF22" s="156"/>
      <c r="AG22" s="156"/>
      <c r="AH22" s="183"/>
      <c r="AI22" s="183"/>
      <c r="AJ22" s="183"/>
      <c r="AK22" s="156"/>
      <c r="AL22" s="183"/>
      <c r="AM22" s="183"/>
      <c r="AN22" s="183"/>
      <c r="AO22" s="156"/>
      <c r="AP22" s="156"/>
      <c r="AQ22" s="156"/>
      <c r="AR22" s="156"/>
      <c r="AS22" s="156"/>
      <c r="AT22" s="156"/>
    </row>
    <row r="23" spans="2:46" x14ac:dyDescent="0.15">
      <c r="B23" s="179"/>
      <c r="C23" s="156"/>
      <c r="E23" s="179"/>
      <c r="F23" s="180"/>
      <c r="G23" s="156"/>
      <c r="H23" s="180"/>
      <c r="I23" s="179"/>
      <c r="J23" s="179"/>
      <c r="K23" s="180"/>
      <c r="L23" s="180"/>
      <c r="M23" s="179"/>
      <c r="N23" s="180"/>
      <c r="O23" s="156"/>
      <c r="P23" s="180"/>
      <c r="Q23" s="181"/>
      <c r="R23" s="182"/>
      <c r="S23" s="183"/>
      <c r="T23" s="180"/>
      <c r="U23" s="179"/>
      <c r="V23" s="180"/>
      <c r="W23" s="156"/>
      <c r="X23" s="180"/>
      <c r="Z23" s="156"/>
      <c r="AA23" s="156"/>
      <c r="AB23" s="156"/>
      <c r="AC23" s="156"/>
      <c r="AD23" s="156"/>
      <c r="AE23" s="156"/>
      <c r="AF23" s="156"/>
      <c r="AG23" s="156"/>
      <c r="AH23" s="183"/>
      <c r="AI23" s="183"/>
      <c r="AJ23" s="183"/>
      <c r="AK23" s="156"/>
      <c r="AL23" s="183"/>
      <c r="AM23" s="183"/>
      <c r="AN23" s="183"/>
      <c r="AO23" s="156"/>
      <c r="AP23" s="156"/>
      <c r="AQ23" s="156"/>
      <c r="AR23" s="156"/>
      <c r="AS23" s="156"/>
      <c r="AT23" s="156"/>
    </row>
    <row r="24" spans="2:46" x14ac:dyDescent="0.15">
      <c r="B24" s="314">
        <v>41001</v>
      </c>
      <c r="C24" s="300"/>
      <c r="D24" s="315">
        <v>41012</v>
      </c>
      <c r="E24" s="254">
        <v>598.5</v>
      </c>
      <c r="F24" s="254">
        <v>672</v>
      </c>
      <c r="G24" s="254">
        <v>633.25882417836419</v>
      </c>
      <c r="H24" s="180">
        <v>85425</v>
      </c>
      <c r="I24" s="254">
        <v>693</v>
      </c>
      <c r="J24" s="254">
        <v>819</v>
      </c>
      <c r="K24" s="254">
        <v>741.23666037434441</v>
      </c>
      <c r="L24" s="180">
        <v>29106.7</v>
      </c>
      <c r="M24" s="254">
        <v>609</v>
      </c>
      <c r="N24" s="254">
        <v>661.5</v>
      </c>
      <c r="O24" s="254">
        <v>633.20229498543347</v>
      </c>
      <c r="P24" s="180">
        <v>8004.7</v>
      </c>
      <c r="Q24" s="254">
        <v>630</v>
      </c>
      <c r="R24" s="254">
        <v>682.5</v>
      </c>
      <c r="S24" s="254">
        <v>648.14908818325137</v>
      </c>
      <c r="T24" s="180">
        <v>161920.20000000001</v>
      </c>
      <c r="U24" s="254">
        <v>462</v>
      </c>
      <c r="V24" s="254">
        <v>567</v>
      </c>
      <c r="W24" s="254">
        <v>481.06092478666397</v>
      </c>
      <c r="X24" s="180">
        <v>10883.3</v>
      </c>
      <c r="Z24" s="156"/>
      <c r="AA24" s="156"/>
      <c r="AB24" s="156"/>
      <c r="AC24" s="156"/>
      <c r="AD24" s="156"/>
      <c r="AE24" s="156"/>
      <c r="AF24" s="156"/>
      <c r="AG24" s="156"/>
      <c r="AH24" s="183"/>
      <c r="AI24" s="183"/>
      <c r="AJ24" s="183"/>
      <c r="AK24" s="156"/>
      <c r="AL24" s="183"/>
      <c r="AM24" s="183"/>
      <c r="AN24" s="183"/>
      <c r="AO24" s="156"/>
      <c r="AP24" s="156"/>
      <c r="AQ24" s="156"/>
      <c r="AR24" s="156"/>
      <c r="AS24" s="156"/>
      <c r="AT24" s="156"/>
    </row>
    <row r="25" spans="2:46" x14ac:dyDescent="0.15">
      <c r="B25" s="314">
        <v>41015</v>
      </c>
      <c r="C25" s="300"/>
      <c r="D25" s="604">
        <v>41026</v>
      </c>
      <c r="E25" s="181">
        <v>598.5</v>
      </c>
      <c r="F25" s="181">
        <v>661.71</v>
      </c>
      <c r="G25" s="181">
        <v>634.95085952084639</v>
      </c>
      <c r="H25" s="180">
        <v>64096.9</v>
      </c>
      <c r="I25" s="181">
        <v>703.5</v>
      </c>
      <c r="J25" s="181">
        <v>819</v>
      </c>
      <c r="K25" s="182">
        <v>747.39592901773563</v>
      </c>
      <c r="L25" s="180">
        <v>17660.8</v>
      </c>
      <c r="M25" s="181">
        <v>603.75</v>
      </c>
      <c r="N25" s="181">
        <v>661.5</v>
      </c>
      <c r="O25" s="181">
        <v>630.65704936309021</v>
      </c>
      <c r="P25" s="180">
        <v>12234.1</v>
      </c>
      <c r="Q25" s="181">
        <v>630</v>
      </c>
      <c r="R25" s="182">
        <v>682.5</v>
      </c>
      <c r="S25" s="183">
        <v>656.9084869191031</v>
      </c>
      <c r="T25" s="180">
        <v>59657.2</v>
      </c>
      <c r="U25" s="254">
        <v>0</v>
      </c>
      <c r="V25" s="254">
        <v>0</v>
      </c>
      <c r="W25" s="254">
        <v>0</v>
      </c>
      <c r="X25" s="180">
        <v>9402.7999999999993</v>
      </c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</row>
    <row r="26" spans="2:46" x14ac:dyDescent="0.15">
      <c r="B26" s="603"/>
      <c r="C26" s="304"/>
      <c r="D26" s="329"/>
      <c r="E26" s="267"/>
      <c r="F26" s="267"/>
      <c r="G26" s="267"/>
      <c r="H26" s="194"/>
      <c r="I26" s="267"/>
      <c r="J26" s="267"/>
      <c r="K26" s="267"/>
      <c r="L26" s="553"/>
      <c r="M26" s="267"/>
      <c r="N26" s="267"/>
      <c r="O26" s="267"/>
      <c r="P26" s="194"/>
      <c r="Q26" s="267"/>
      <c r="R26" s="267"/>
      <c r="S26" s="267"/>
      <c r="T26" s="194"/>
      <c r="U26" s="267"/>
      <c r="V26" s="267"/>
      <c r="W26" s="267"/>
      <c r="X26" s="553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</row>
    <row r="27" spans="2:46" ht="10.5" customHeight="1" x14ac:dyDescent="0.15">
      <c r="B27" s="179"/>
      <c r="C27" s="169" t="s">
        <v>85</v>
      </c>
      <c r="D27" s="256"/>
      <c r="E27" s="179" t="s">
        <v>249</v>
      </c>
      <c r="I27" s="179" t="s">
        <v>456</v>
      </c>
      <c r="M27" s="179" t="s">
        <v>457</v>
      </c>
      <c r="N27" s="156"/>
      <c r="O27" s="156"/>
      <c r="P27" s="156"/>
      <c r="Q27" s="179" t="s">
        <v>458</v>
      </c>
      <c r="R27" s="156"/>
      <c r="S27" s="156"/>
      <c r="T27" s="156"/>
      <c r="U27" s="179"/>
      <c r="V27" s="156"/>
      <c r="W27" s="156"/>
      <c r="X27" s="156"/>
      <c r="Z27" s="294"/>
      <c r="AA27" s="294"/>
      <c r="AB27" s="294"/>
      <c r="AC27" s="294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</row>
    <row r="28" spans="2:46" ht="7.5" customHeight="1" x14ac:dyDescent="0.15">
      <c r="B28" s="179"/>
      <c r="C28" s="172"/>
      <c r="D28" s="185"/>
      <c r="E28" s="179"/>
      <c r="F28" s="156"/>
      <c r="G28" s="156"/>
      <c r="H28" s="156"/>
      <c r="I28" s="325"/>
      <c r="J28" s="326"/>
      <c r="K28" s="326"/>
      <c r="L28" s="326"/>
      <c r="M28" s="325"/>
      <c r="N28" s="326"/>
      <c r="O28" s="326"/>
      <c r="P28" s="326"/>
      <c r="Q28" s="325"/>
      <c r="R28" s="326"/>
      <c r="S28" s="326"/>
      <c r="T28" s="326"/>
      <c r="U28" s="179"/>
      <c r="V28" s="156"/>
      <c r="W28" s="156"/>
      <c r="X28" s="156"/>
      <c r="Y28" s="156"/>
      <c r="Z28" s="177"/>
      <c r="AA28" s="177"/>
      <c r="AB28" s="177"/>
      <c r="AC28" s="177"/>
      <c r="AD28" s="156"/>
    </row>
    <row r="29" spans="2:46" ht="13.5" x14ac:dyDescent="0.15">
      <c r="B29" s="519" t="s">
        <v>319</v>
      </c>
      <c r="C29" s="520"/>
      <c r="D29" s="521"/>
      <c r="E29" s="159" t="s">
        <v>92</v>
      </c>
      <c r="F29" s="313" t="s">
        <v>93</v>
      </c>
      <c r="G29" s="293" t="s">
        <v>94</v>
      </c>
      <c r="H29" s="313" t="s">
        <v>95</v>
      </c>
      <c r="I29" s="159" t="s">
        <v>92</v>
      </c>
      <c r="J29" s="313" t="s">
        <v>93</v>
      </c>
      <c r="K29" s="293" t="s">
        <v>94</v>
      </c>
      <c r="L29" s="313" t="s">
        <v>95</v>
      </c>
      <c r="M29" s="159" t="s">
        <v>92</v>
      </c>
      <c r="N29" s="313" t="s">
        <v>93</v>
      </c>
      <c r="O29" s="293" t="s">
        <v>94</v>
      </c>
      <c r="P29" s="313" t="s">
        <v>95</v>
      </c>
      <c r="Q29" s="159" t="s">
        <v>92</v>
      </c>
      <c r="R29" s="313" t="s">
        <v>93</v>
      </c>
      <c r="S29" s="293" t="s">
        <v>94</v>
      </c>
      <c r="T29" s="313" t="s">
        <v>95</v>
      </c>
      <c r="U29" s="179"/>
      <c r="V29" s="156"/>
      <c r="W29" s="156"/>
      <c r="X29" s="156"/>
      <c r="Y29" s="156"/>
      <c r="Z29" s="177"/>
      <c r="AA29" s="177"/>
      <c r="AB29" s="177"/>
      <c r="AC29" s="177"/>
      <c r="AD29" s="156"/>
    </row>
    <row r="30" spans="2:46" ht="13.5" x14ac:dyDescent="0.15">
      <c r="B30" s="172"/>
      <c r="C30" s="173"/>
      <c r="D30" s="173"/>
      <c r="E30" s="172"/>
      <c r="F30" s="188"/>
      <c r="G30" s="173" t="s">
        <v>96</v>
      </c>
      <c r="H30" s="188"/>
      <c r="I30" s="172"/>
      <c r="J30" s="188"/>
      <c r="K30" s="173" t="s">
        <v>96</v>
      </c>
      <c r="L30" s="188"/>
      <c r="M30" s="172"/>
      <c r="N30" s="188"/>
      <c r="O30" s="173" t="s">
        <v>96</v>
      </c>
      <c r="P30" s="188"/>
      <c r="Q30" s="172"/>
      <c r="R30" s="188"/>
      <c r="S30" s="173" t="s">
        <v>96</v>
      </c>
      <c r="T30" s="188"/>
      <c r="U30" s="179"/>
      <c r="V30" s="156"/>
      <c r="W30" s="156"/>
      <c r="X30" s="156"/>
      <c r="Y30" s="156"/>
      <c r="Z30" s="177"/>
      <c r="AA30" s="177"/>
      <c r="AB30" s="177"/>
      <c r="AC30" s="177"/>
      <c r="AD30" s="156"/>
    </row>
    <row r="31" spans="2:46" ht="13.5" x14ac:dyDescent="0.15">
      <c r="B31" s="159" t="s">
        <v>0</v>
      </c>
      <c r="C31" s="156">
        <v>21</v>
      </c>
      <c r="D31" s="293" t="s">
        <v>1</v>
      </c>
      <c r="E31" s="179">
        <v>515</v>
      </c>
      <c r="F31" s="180">
        <v>683</v>
      </c>
      <c r="G31" s="156">
        <v>618</v>
      </c>
      <c r="H31" s="180">
        <v>215197</v>
      </c>
      <c r="I31" s="179">
        <v>504</v>
      </c>
      <c r="J31" s="180">
        <v>683</v>
      </c>
      <c r="K31" s="156">
        <v>601</v>
      </c>
      <c r="L31" s="180">
        <v>152919</v>
      </c>
      <c r="M31" s="179">
        <v>557</v>
      </c>
      <c r="N31" s="180">
        <v>693</v>
      </c>
      <c r="O31" s="156">
        <v>612</v>
      </c>
      <c r="P31" s="180">
        <v>386236</v>
      </c>
      <c r="Q31" s="179">
        <v>730</v>
      </c>
      <c r="R31" s="180">
        <v>893</v>
      </c>
      <c r="S31" s="156">
        <v>804</v>
      </c>
      <c r="T31" s="180">
        <v>11956</v>
      </c>
      <c r="U31" s="179"/>
      <c r="V31" s="156"/>
      <c r="W31" s="156"/>
      <c r="X31" s="156"/>
      <c r="Y31" s="156"/>
      <c r="Z31" s="177"/>
      <c r="AA31" s="177"/>
      <c r="AB31" s="177"/>
      <c r="AC31" s="177"/>
      <c r="AD31" s="156"/>
    </row>
    <row r="32" spans="2:46" x14ac:dyDescent="0.15">
      <c r="B32" s="179"/>
      <c r="C32" s="156">
        <v>22</v>
      </c>
      <c r="D32" s="184"/>
      <c r="E32" s="180">
        <v>494</v>
      </c>
      <c r="F32" s="180">
        <v>683</v>
      </c>
      <c r="G32" s="180">
        <v>547</v>
      </c>
      <c r="H32" s="180">
        <v>128691</v>
      </c>
      <c r="I32" s="180">
        <v>504</v>
      </c>
      <c r="J32" s="180">
        <v>662</v>
      </c>
      <c r="K32" s="180">
        <v>579</v>
      </c>
      <c r="L32" s="180">
        <v>121502</v>
      </c>
      <c r="M32" s="180">
        <v>494</v>
      </c>
      <c r="N32" s="180">
        <v>704</v>
      </c>
      <c r="O32" s="180">
        <v>552</v>
      </c>
      <c r="P32" s="180">
        <v>328081</v>
      </c>
      <c r="Q32" s="180">
        <v>714</v>
      </c>
      <c r="R32" s="180">
        <v>840</v>
      </c>
      <c r="S32" s="180">
        <v>779</v>
      </c>
      <c r="T32" s="184">
        <v>13024</v>
      </c>
      <c r="U32" s="179"/>
      <c r="V32" s="156"/>
      <c r="W32" s="156"/>
      <c r="X32" s="156"/>
      <c r="Y32" s="156"/>
      <c r="Z32" s="156"/>
      <c r="AA32" s="156"/>
      <c r="AB32" s="156"/>
      <c r="AC32" s="156"/>
      <c r="AD32" s="156"/>
    </row>
    <row r="33" spans="2:39" ht="13.5" x14ac:dyDescent="0.15">
      <c r="B33" s="172"/>
      <c r="C33" s="173">
        <v>23</v>
      </c>
      <c r="D33" s="185"/>
      <c r="E33" s="186">
        <v>493.5</v>
      </c>
      <c r="F33" s="186">
        <v>651</v>
      </c>
      <c r="G33" s="186">
        <v>563.66786673925651</v>
      </c>
      <c r="H33" s="186">
        <v>13503.199999999997</v>
      </c>
      <c r="I33" s="186">
        <v>451.5</v>
      </c>
      <c r="J33" s="186">
        <v>661.5</v>
      </c>
      <c r="K33" s="186">
        <v>515.92208980404041</v>
      </c>
      <c r="L33" s="186">
        <v>160397.00000000003</v>
      </c>
      <c r="M33" s="186">
        <v>488.25</v>
      </c>
      <c r="N33" s="186">
        <v>682.5</v>
      </c>
      <c r="O33" s="186">
        <v>543.87907826114667</v>
      </c>
      <c r="P33" s="186">
        <v>365131.7</v>
      </c>
      <c r="Q33" s="186">
        <v>714</v>
      </c>
      <c r="R33" s="186">
        <v>840</v>
      </c>
      <c r="S33" s="186">
        <v>750.67875343002731</v>
      </c>
      <c r="T33" s="187">
        <v>11729.3</v>
      </c>
      <c r="U33" s="156"/>
      <c r="V33" s="156"/>
      <c r="W33" s="156"/>
      <c r="X33" s="156"/>
      <c r="Y33" s="156"/>
      <c r="Z33" s="294"/>
      <c r="AA33" s="177"/>
      <c r="AB33" s="177"/>
      <c r="AC33" s="177"/>
      <c r="AD33" s="177"/>
      <c r="AE33" s="156"/>
      <c r="AF33" s="156"/>
      <c r="AG33" s="156"/>
      <c r="AH33" s="156"/>
      <c r="AI33" s="156"/>
      <c r="AJ33" s="156"/>
      <c r="AK33" s="156"/>
      <c r="AL33" s="156"/>
      <c r="AM33" s="156"/>
    </row>
    <row r="34" spans="2:39" x14ac:dyDescent="0.15">
      <c r="B34" s="179" t="s">
        <v>375</v>
      </c>
      <c r="C34" s="156">
        <v>8</v>
      </c>
      <c r="D34" s="184" t="s">
        <v>407</v>
      </c>
      <c r="E34" s="182">
        <v>504</v>
      </c>
      <c r="F34" s="182">
        <v>619.5</v>
      </c>
      <c r="G34" s="182">
        <v>542.05622932745325</v>
      </c>
      <c r="H34" s="180">
        <v>1556.7</v>
      </c>
      <c r="I34" s="180">
        <v>472.5</v>
      </c>
      <c r="J34" s="180">
        <v>567</v>
      </c>
      <c r="K34" s="180">
        <v>500.48658225932598</v>
      </c>
      <c r="L34" s="180">
        <v>8287.7999999999993</v>
      </c>
      <c r="M34" s="180">
        <v>488.25</v>
      </c>
      <c r="N34" s="180">
        <v>635.25</v>
      </c>
      <c r="O34" s="180">
        <v>526.90239125112214</v>
      </c>
      <c r="P34" s="180">
        <v>39495.300000000003</v>
      </c>
      <c r="Q34" s="180">
        <v>714</v>
      </c>
      <c r="R34" s="180">
        <v>787.5</v>
      </c>
      <c r="S34" s="180">
        <v>750.8063662482989</v>
      </c>
      <c r="T34" s="184">
        <v>1674.3000000000002</v>
      </c>
      <c r="U34" s="156"/>
      <c r="V34" s="156"/>
      <c r="W34" s="183"/>
      <c r="X34" s="156"/>
      <c r="Y34" s="183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</row>
    <row r="35" spans="2:39" x14ac:dyDescent="0.15">
      <c r="B35" s="179"/>
      <c r="C35" s="156">
        <v>9</v>
      </c>
      <c r="D35" s="184"/>
      <c r="E35" s="182">
        <v>514.5</v>
      </c>
      <c r="F35" s="182">
        <v>619.5</v>
      </c>
      <c r="G35" s="182">
        <v>577.37301744647118</v>
      </c>
      <c r="H35" s="180">
        <v>1330.1</v>
      </c>
      <c r="I35" s="180">
        <v>472.5</v>
      </c>
      <c r="J35" s="180">
        <v>567</v>
      </c>
      <c r="K35" s="180">
        <v>510.02013539651807</v>
      </c>
      <c r="L35" s="180">
        <v>12196.8</v>
      </c>
      <c r="M35" s="184">
        <v>498.75</v>
      </c>
      <c r="N35" s="180">
        <v>630</v>
      </c>
      <c r="O35" s="180">
        <v>529.25243922606251</v>
      </c>
      <c r="P35" s="180">
        <v>33312.800000000003</v>
      </c>
      <c r="Q35" s="184">
        <v>714</v>
      </c>
      <c r="R35" s="180">
        <v>787.5</v>
      </c>
      <c r="S35" s="180">
        <v>754</v>
      </c>
      <c r="T35" s="184">
        <v>874.4</v>
      </c>
      <c r="U35" s="156"/>
      <c r="V35" s="156"/>
      <c r="W35" s="183"/>
      <c r="X35" s="156"/>
      <c r="Y35" s="183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</row>
    <row r="36" spans="2:39" x14ac:dyDescent="0.15">
      <c r="B36" s="179"/>
      <c r="C36" s="156">
        <v>10</v>
      </c>
      <c r="D36" s="184"/>
      <c r="E36" s="182">
        <v>493.5</v>
      </c>
      <c r="F36" s="182">
        <v>619.5</v>
      </c>
      <c r="G36" s="566">
        <v>557.12346125995668</v>
      </c>
      <c r="H36" s="180">
        <v>675.5</v>
      </c>
      <c r="I36" s="180">
        <v>472.5</v>
      </c>
      <c r="J36" s="180">
        <v>567</v>
      </c>
      <c r="K36" s="180">
        <v>508.02310218420632</v>
      </c>
      <c r="L36" s="180">
        <v>15346.1</v>
      </c>
      <c r="M36" s="180">
        <v>514.5</v>
      </c>
      <c r="N36" s="180">
        <v>645.75</v>
      </c>
      <c r="O36" s="180">
        <v>541.9449427080209</v>
      </c>
      <c r="P36" s="180">
        <v>31845.8</v>
      </c>
      <c r="Q36" s="180">
        <v>724.5</v>
      </c>
      <c r="R36" s="180">
        <v>787.5</v>
      </c>
      <c r="S36" s="180">
        <v>750.18795860771399</v>
      </c>
      <c r="T36" s="184">
        <v>1012.1</v>
      </c>
      <c r="U36" s="156"/>
      <c r="V36" s="156"/>
      <c r="W36" s="183"/>
      <c r="X36" s="156"/>
      <c r="Y36" s="183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</row>
    <row r="37" spans="2:39" x14ac:dyDescent="0.15">
      <c r="B37" s="179"/>
      <c r="C37" s="156">
        <v>11</v>
      </c>
      <c r="D37" s="184"/>
      <c r="E37" s="182">
        <v>493.5</v>
      </c>
      <c r="F37" s="182">
        <v>619.5</v>
      </c>
      <c r="G37" s="182">
        <v>566.94964833759593</v>
      </c>
      <c r="H37" s="180">
        <v>727.5</v>
      </c>
      <c r="I37" s="180">
        <v>462</v>
      </c>
      <c r="J37" s="180">
        <v>567</v>
      </c>
      <c r="K37" s="180">
        <v>503.8142819429778</v>
      </c>
      <c r="L37" s="180">
        <v>11349.6</v>
      </c>
      <c r="M37" s="180">
        <v>498.75</v>
      </c>
      <c r="N37" s="180">
        <v>640.5</v>
      </c>
      <c r="O37" s="180">
        <v>557.72646310432572</v>
      </c>
      <c r="P37" s="180">
        <v>20324.599999999999</v>
      </c>
      <c r="Q37" s="180">
        <v>714</v>
      </c>
      <c r="R37" s="180">
        <v>787.5</v>
      </c>
      <c r="S37" s="180">
        <v>746.91919889502765</v>
      </c>
      <c r="T37" s="184">
        <v>735.2</v>
      </c>
      <c r="U37" s="156"/>
      <c r="V37" s="156"/>
      <c r="W37" s="183"/>
      <c r="X37" s="156"/>
      <c r="Y37" s="183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</row>
    <row r="38" spans="2:39" x14ac:dyDescent="0.15">
      <c r="B38" s="179"/>
      <c r="C38" s="156">
        <v>12</v>
      </c>
      <c r="D38" s="184"/>
      <c r="E38" s="566">
        <v>493.5</v>
      </c>
      <c r="F38" s="182">
        <v>619.5</v>
      </c>
      <c r="G38" s="182">
        <v>557.82233883058461</v>
      </c>
      <c r="H38" s="180">
        <v>871.1</v>
      </c>
      <c r="I38" s="180">
        <v>451.5</v>
      </c>
      <c r="J38" s="180">
        <v>556.5</v>
      </c>
      <c r="K38" s="180">
        <v>478.92546002702977</v>
      </c>
      <c r="L38" s="180">
        <v>10051.6</v>
      </c>
      <c r="M38" s="180">
        <v>514.5</v>
      </c>
      <c r="N38" s="180">
        <v>635.25</v>
      </c>
      <c r="O38" s="180">
        <v>552.4802685109845</v>
      </c>
      <c r="P38" s="180">
        <v>35833</v>
      </c>
      <c r="Q38" s="180">
        <v>714</v>
      </c>
      <c r="R38" s="180">
        <v>787.5</v>
      </c>
      <c r="S38" s="180">
        <v>751.36596736596755</v>
      </c>
      <c r="T38" s="184">
        <v>626.5</v>
      </c>
      <c r="U38" s="156"/>
      <c r="V38" s="156"/>
      <c r="W38" s="183"/>
      <c r="X38" s="183"/>
      <c r="Y38" s="167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</row>
    <row r="39" spans="2:39" x14ac:dyDescent="0.15">
      <c r="B39" s="179" t="s">
        <v>377</v>
      </c>
      <c r="C39" s="156">
        <v>1</v>
      </c>
      <c r="D39" s="184" t="s">
        <v>407</v>
      </c>
      <c r="E39" s="254">
        <v>0</v>
      </c>
      <c r="F39" s="254">
        <v>0</v>
      </c>
      <c r="G39" s="254">
        <v>0</v>
      </c>
      <c r="H39" s="180">
        <v>215.79999999999998</v>
      </c>
      <c r="I39" s="180">
        <v>448.245</v>
      </c>
      <c r="J39" s="180">
        <v>556.5</v>
      </c>
      <c r="K39" s="180">
        <v>480.78121178651725</v>
      </c>
      <c r="L39" s="180">
        <v>10286.299999999999</v>
      </c>
      <c r="M39" s="180">
        <v>493.5</v>
      </c>
      <c r="N39" s="180">
        <v>579.91499999999996</v>
      </c>
      <c r="O39" s="180">
        <v>518.56051446577987</v>
      </c>
      <c r="P39" s="180">
        <v>32627.3</v>
      </c>
      <c r="Q39" s="180">
        <v>714</v>
      </c>
      <c r="R39" s="180">
        <v>787.5</v>
      </c>
      <c r="S39" s="180">
        <v>747.95204569606801</v>
      </c>
      <c r="T39" s="184">
        <v>661.6</v>
      </c>
      <c r="U39" s="156"/>
      <c r="V39" s="156"/>
      <c r="W39" s="183"/>
      <c r="X39" s="183"/>
      <c r="Y39" s="183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</row>
    <row r="40" spans="2:39" x14ac:dyDescent="0.15">
      <c r="B40" s="179"/>
      <c r="C40" s="156">
        <v>2</v>
      </c>
      <c r="D40" s="184"/>
      <c r="E40" s="254">
        <v>472.5</v>
      </c>
      <c r="F40" s="254">
        <v>546</v>
      </c>
      <c r="G40" s="254">
        <v>498.42406173272531</v>
      </c>
      <c r="H40" s="180">
        <v>469.7</v>
      </c>
      <c r="I40" s="180">
        <v>441</v>
      </c>
      <c r="J40" s="180">
        <v>525</v>
      </c>
      <c r="K40" s="180">
        <v>473.64603258518764</v>
      </c>
      <c r="L40" s="180">
        <v>12900.9</v>
      </c>
      <c r="M40" s="180">
        <v>488.25</v>
      </c>
      <c r="N40" s="180">
        <v>598.5</v>
      </c>
      <c r="O40" s="180">
        <v>502.9654537846875</v>
      </c>
      <c r="P40" s="180">
        <v>32298</v>
      </c>
      <c r="Q40" s="180">
        <v>714</v>
      </c>
      <c r="R40" s="180">
        <v>808.5</v>
      </c>
      <c r="S40" s="180">
        <v>755.37731755424068</v>
      </c>
      <c r="T40" s="184">
        <v>803.90000000000009</v>
      </c>
      <c r="U40" s="156"/>
      <c r="V40" s="156"/>
      <c r="W40" s="183"/>
      <c r="X40" s="183"/>
      <c r="Y40" s="183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</row>
    <row r="41" spans="2:39" x14ac:dyDescent="0.15">
      <c r="B41" s="179"/>
      <c r="C41" s="156">
        <v>3</v>
      </c>
      <c r="D41" s="184"/>
      <c r="E41" s="254">
        <v>0</v>
      </c>
      <c r="F41" s="254">
        <v>0</v>
      </c>
      <c r="G41" s="254">
        <v>0</v>
      </c>
      <c r="H41" s="180">
        <v>614.4</v>
      </c>
      <c r="I41" s="180">
        <v>441</v>
      </c>
      <c r="J41" s="180">
        <v>546</v>
      </c>
      <c r="K41" s="180">
        <v>498.14010795587893</v>
      </c>
      <c r="L41" s="180">
        <v>11517.699999999999</v>
      </c>
      <c r="M41" s="180">
        <v>493.5</v>
      </c>
      <c r="N41" s="180">
        <v>588</v>
      </c>
      <c r="O41" s="180">
        <v>516.21018589351274</v>
      </c>
      <c r="P41" s="180">
        <v>43499.3</v>
      </c>
      <c r="Q41" s="180">
        <v>714</v>
      </c>
      <c r="R41" s="180">
        <v>808.5</v>
      </c>
      <c r="S41" s="180">
        <v>761.51375312571031</v>
      </c>
      <c r="T41" s="184">
        <v>559.90000000000009</v>
      </c>
      <c r="U41" s="156"/>
      <c r="V41" s="156"/>
      <c r="W41" s="183"/>
      <c r="X41" s="183"/>
      <c r="Y41" s="183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</row>
    <row r="42" spans="2:39" x14ac:dyDescent="0.15">
      <c r="B42" s="172"/>
      <c r="C42" s="173">
        <v>4</v>
      </c>
      <c r="D42" s="185"/>
      <c r="E42" s="267">
        <v>535.5</v>
      </c>
      <c r="F42" s="267">
        <v>614.25</v>
      </c>
      <c r="G42" s="267">
        <v>596.66447368421052</v>
      </c>
      <c r="H42" s="188">
        <v>19328.2</v>
      </c>
      <c r="I42" s="188">
        <v>441</v>
      </c>
      <c r="J42" s="188">
        <v>682.5</v>
      </c>
      <c r="K42" s="188">
        <v>486.765715188081</v>
      </c>
      <c r="L42" s="188">
        <v>35062.199999999997</v>
      </c>
      <c r="M42" s="188">
        <v>525</v>
      </c>
      <c r="N42" s="188">
        <v>630</v>
      </c>
      <c r="O42" s="188">
        <v>541.12402630631323</v>
      </c>
      <c r="P42" s="188">
        <v>68639.600000000006</v>
      </c>
      <c r="Q42" s="188">
        <v>724.5</v>
      </c>
      <c r="R42" s="188">
        <v>819</v>
      </c>
      <c r="S42" s="188">
        <v>771.4643164230439</v>
      </c>
      <c r="T42" s="188">
        <v>982.3</v>
      </c>
      <c r="U42" s="156"/>
      <c r="V42" s="156"/>
      <c r="W42" s="183"/>
      <c r="X42" s="183"/>
      <c r="Y42" s="183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</row>
    <row r="43" spans="2:39" ht="11.25" customHeight="1" x14ac:dyDescent="0.15">
      <c r="B43" s="179" t="s">
        <v>459</v>
      </c>
      <c r="C43" s="156"/>
      <c r="E43" s="181"/>
      <c r="F43" s="182"/>
      <c r="G43" s="183"/>
      <c r="H43" s="180"/>
      <c r="I43" s="179"/>
      <c r="J43" s="179"/>
      <c r="K43" s="180"/>
      <c r="L43" s="180"/>
      <c r="M43" s="179"/>
      <c r="N43" s="180"/>
      <c r="O43" s="156"/>
      <c r="P43" s="180"/>
      <c r="Q43" s="179"/>
      <c r="R43" s="180"/>
      <c r="S43" s="156"/>
      <c r="T43" s="180"/>
      <c r="U43" s="179"/>
      <c r="V43" s="156"/>
      <c r="W43" s="183"/>
      <c r="X43" s="183"/>
      <c r="Y43" s="183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</row>
    <row r="44" spans="2:39" x14ac:dyDescent="0.15">
      <c r="B44" s="179"/>
      <c r="C44" s="156"/>
      <c r="E44" s="181"/>
      <c r="F44" s="182"/>
      <c r="G44" s="183"/>
      <c r="H44" s="180"/>
      <c r="I44" s="179"/>
      <c r="J44" s="179"/>
      <c r="K44" s="180"/>
      <c r="L44" s="180"/>
      <c r="M44" s="179"/>
      <c r="N44" s="180"/>
      <c r="O44" s="156"/>
      <c r="P44" s="180"/>
      <c r="Q44" s="179"/>
      <c r="R44" s="180"/>
      <c r="S44" s="156"/>
      <c r="T44" s="180"/>
      <c r="U44" s="179"/>
      <c r="V44" s="156"/>
      <c r="W44" s="183"/>
      <c r="X44" s="183"/>
      <c r="Y44" s="183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</row>
    <row r="45" spans="2:39" x14ac:dyDescent="0.15">
      <c r="B45" s="314">
        <v>41001</v>
      </c>
      <c r="C45" s="300"/>
      <c r="D45" s="315">
        <v>41012</v>
      </c>
      <c r="E45" s="254">
        <v>535.5</v>
      </c>
      <c r="F45" s="254">
        <v>535.5</v>
      </c>
      <c r="G45" s="254">
        <v>535.50000000000011</v>
      </c>
      <c r="H45" s="254">
        <v>7294.1</v>
      </c>
      <c r="I45" s="254">
        <v>441</v>
      </c>
      <c r="J45" s="254">
        <v>536.13</v>
      </c>
      <c r="K45" s="254">
        <v>462.84375229155938</v>
      </c>
      <c r="L45" s="180">
        <v>23605.200000000001</v>
      </c>
      <c r="M45" s="254">
        <v>525</v>
      </c>
      <c r="N45" s="254">
        <v>609</v>
      </c>
      <c r="O45" s="254">
        <v>538.66775085696474</v>
      </c>
      <c r="P45" s="180">
        <v>38652.9</v>
      </c>
      <c r="Q45" s="254">
        <v>735</v>
      </c>
      <c r="R45" s="254">
        <v>819</v>
      </c>
      <c r="S45" s="254">
        <v>769.84257028112449</v>
      </c>
      <c r="T45" s="180">
        <v>446.7</v>
      </c>
      <c r="U45" s="179"/>
      <c r="V45" s="156"/>
      <c r="W45" s="183"/>
      <c r="X45" s="183"/>
      <c r="Y45" s="183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</row>
    <row r="46" spans="2:39" ht="15" customHeight="1" x14ac:dyDescent="0.15">
      <c r="B46" s="314">
        <v>41015</v>
      </c>
      <c r="C46" s="300"/>
      <c r="D46" s="604">
        <v>41026</v>
      </c>
      <c r="E46" s="254">
        <v>614.25</v>
      </c>
      <c r="F46" s="254">
        <v>614.25</v>
      </c>
      <c r="G46" s="254">
        <v>614.25</v>
      </c>
      <c r="H46" s="181">
        <v>12034.1</v>
      </c>
      <c r="I46" s="181">
        <v>682.5</v>
      </c>
      <c r="J46" s="181">
        <v>682.5</v>
      </c>
      <c r="K46" s="182">
        <v>682.5</v>
      </c>
      <c r="L46" s="180">
        <v>11457</v>
      </c>
      <c r="M46" s="181">
        <v>630</v>
      </c>
      <c r="N46" s="181">
        <v>630</v>
      </c>
      <c r="O46" s="181">
        <v>630</v>
      </c>
      <c r="P46" s="180">
        <v>29986.7</v>
      </c>
      <c r="Q46" s="181">
        <v>724.5</v>
      </c>
      <c r="R46" s="181">
        <v>819</v>
      </c>
      <c r="S46" s="181">
        <v>772.83908306854289</v>
      </c>
      <c r="T46" s="180">
        <v>535.6</v>
      </c>
      <c r="U46" s="179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</row>
    <row r="47" spans="2:39" ht="12.75" customHeight="1" x14ac:dyDescent="0.15">
      <c r="B47" s="603"/>
      <c r="C47" s="304"/>
      <c r="D47" s="329"/>
      <c r="E47" s="267"/>
      <c r="F47" s="267"/>
      <c r="G47" s="267"/>
      <c r="H47" s="267"/>
      <c r="I47" s="267"/>
      <c r="J47" s="267"/>
      <c r="K47" s="267"/>
      <c r="L47" s="194"/>
      <c r="M47" s="267"/>
      <c r="N47" s="267"/>
      <c r="O47" s="267"/>
      <c r="P47" s="194"/>
      <c r="Q47" s="267"/>
      <c r="R47" s="267"/>
      <c r="S47" s="267"/>
      <c r="T47" s="553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</row>
    <row r="48" spans="2:39" ht="12.75" customHeight="1" x14ac:dyDescent="0.15">
      <c r="B48" s="158" t="s">
        <v>460</v>
      </c>
      <c r="C48" s="157" t="s">
        <v>246</v>
      </c>
    </row>
    <row r="49" spans="2:24" ht="12.75" customHeight="1" x14ac:dyDescent="0.15">
      <c r="B49" s="195" t="s">
        <v>107</v>
      </c>
      <c r="C49" s="157" t="s">
        <v>461</v>
      </c>
    </row>
    <row r="50" spans="2:24" ht="12.75" customHeight="1" x14ac:dyDescent="0.15">
      <c r="B50" s="195" t="s">
        <v>462</v>
      </c>
      <c r="C50" s="157" t="s">
        <v>108</v>
      </c>
    </row>
    <row r="52" spans="2:24" x14ac:dyDescent="0.15"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</row>
    <row r="56" spans="2:24" x14ac:dyDescent="0.15">
      <c r="E56" s="554"/>
      <c r="F56" s="554"/>
      <c r="G56" s="554"/>
      <c r="H56" s="554"/>
      <c r="I56" s="554"/>
      <c r="J56" s="554"/>
      <c r="K56" s="554"/>
      <c r="L56" s="554"/>
      <c r="M56" s="554"/>
      <c r="N56" s="554"/>
      <c r="O56" s="554"/>
      <c r="P56" s="554"/>
      <c r="Q56" s="554"/>
      <c r="R56" s="554"/>
      <c r="S56" s="554"/>
      <c r="T56" s="554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8"/>
  <sheetViews>
    <sheetView zoomScale="75" zoomScaleNormal="75" workbookViewId="0"/>
  </sheetViews>
  <sheetFormatPr defaultColWidth="7.5" defaultRowHeight="12" x14ac:dyDescent="0.15"/>
  <cols>
    <col min="1" max="1" width="1" style="198" customWidth="1"/>
    <col min="2" max="2" width="5.625" style="198" customWidth="1"/>
    <col min="3" max="3" width="3.5" style="198" customWidth="1"/>
    <col min="4" max="4" width="5.25" style="198" customWidth="1"/>
    <col min="5" max="5" width="5.5" style="198" customWidth="1"/>
    <col min="6" max="7" width="5.875" style="198" customWidth="1"/>
    <col min="8" max="8" width="8.125" style="198" customWidth="1"/>
    <col min="9" max="9" width="5.375" style="198" customWidth="1"/>
    <col min="10" max="11" width="5.875" style="198" customWidth="1"/>
    <col min="12" max="12" width="8.125" style="198" customWidth="1"/>
    <col min="13" max="13" width="5.75" style="198" customWidth="1"/>
    <col min="14" max="15" width="5.875" style="198" customWidth="1"/>
    <col min="16" max="16" width="8.125" style="198" customWidth="1"/>
    <col min="17" max="17" width="5.375" style="198" customWidth="1"/>
    <col min="18" max="19" width="5.875" style="198" customWidth="1"/>
    <col min="20" max="20" width="8.125" style="198" customWidth="1"/>
    <col min="21" max="21" width="5.75" style="198" customWidth="1"/>
    <col min="22" max="23" width="5.875" style="198" customWidth="1"/>
    <col min="24" max="24" width="8.125" style="198" customWidth="1"/>
    <col min="25" max="16384" width="7.5" style="198"/>
  </cols>
  <sheetData>
    <row r="1" spans="2:32" ht="14.25" x14ac:dyDescent="0.15">
      <c r="B1" s="640" t="s">
        <v>463</v>
      </c>
      <c r="F1" s="219"/>
    </row>
    <row r="2" spans="2:32" x14ac:dyDescent="0.15">
      <c r="B2" s="198" t="s">
        <v>464</v>
      </c>
    </row>
    <row r="3" spans="2:32" x14ac:dyDescent="0.15">
      <c r="B3" s="198" t="s">
        <v>369</v>
      </c>
    </row>
    <row r="4" spans="2:32" x14ac:dyDescent="0.15">
      <c r="X4" s="200" t="s">
        <v>84</v>
      </c>
      <c r="Z4" s="199"/>
      <c r="AA4" s="199"/>
    </row>
    <row r="5" spans="2:32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Z5" s="199"/>
      <c r="AA5" s="199"/>
    </row>
    <row r="6" spans="2:32" ht="13.5" x14ac:dyDescent="0.15">
      <c r="B6" s="202"/>
      <c r="C6" s="203" t="s">
        <v>85</v>
      </c>
      <c r="D6" s="204"/>
      <c r="E6" s="222" t="s">
        <v>118</v>
      </c>
      <c r="F6" s="223"/>
      <c r="G6" s="223"/>
      <c r="H6" s="224"/>
      <c r="I6" s="222" t="s">
        <v>119</v>
      </c>
      <c r="J6" s="223"/>
      <c r="K6" s="223"/>
      <c r="L6" s="224"/>
      <c r="M6" s="222" t="s">
        <v>120</v>
      </c>
      <c r="N6" s="223"/>
      <c r="O6" s="223"/>
      <c r="P6" s="224"/>
      <c r="Q6" s="222" t="s">
        <v>122</v>
      </c>
      <c r="R6" s="223"/>
      <c r="S6" s="223"/>
      <c r="T6" s="224"/>
      <c r="U6" s="242" t="s">
        <v>130</v>
      </c>
      <c r="V6" s="243"/>
      <c r="W6" s="243"/>
      <c r="X6" s="244"/>
      <c r="Z6" s="177"/>
      <c r="AA6" s="177"/>
      <c r="AB6" s="177"/>
      <c r="AC6" s="177"/>
      <c r="AD6" s="177"/>
      <c r="AE6" s="177"/>
      <c r="AF6" s="199"/>
    </row>
    <row r="7" spans="2:32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  <c r="AF7" s="199"/>
    </row>
    <row r="8" spans="2:32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  <c r="AF8" s="199"/>
    </row>
    <row r="9" spans="2:32" ht="14.1" customHeight="1" x14ac:dyDescent="0.15">
      <c r="B9" s="219"/>
      <c r="C9" s="210"/>
      <c r="D9" s="262"/>
      <c r="E9" s="219"/>
      <c r="F9" s="220"/>
      <c r="G9" s="199"/>
      <c r="H9" s="220"/>
      <c r="I9" s="219"/>
      <c r="J9" s="220"/>
      <c r="K9" s="199"/>
      <c r="L9" s="220"/>
      <c r="M9" s="219"/>
      <c r="N9" s="220"/>
      <c r="O9" s="199"/>
      <c r="P9" s="220"/>
      <c r="Q9" s="219"/>
      <c r="R9" s="220"/>
      <c r="S9" s="199"/>
      <c r="T9" s="220"/>
      <c r="U9" s="219"/>
      <c r="V9" s="220"/>
      <c r="W9" s="199"/>
      <c r="X9" s="220"/>
      <c r="Z9" s="177"/>
      <c r="AA9" s="177"/>
      <c r="AB9" s="177"/>
      <c r="AC9" s="177"/>
      <c r="AD9" s="177"/>
      <c r="AE9" s="177"/>
      <c r="AF9" s="199"/>
    </row>
    <row r="10" spans="2:32" ht="14.1" customHeight="1" x14ac:dyDescent="0.15">
      <c r="B10" s="219"/>
      <c r="C10" s="210"/>
      <c r="E10" s="219"/>
      <c r="F10" s="220"/>
      <c r="G10" s="199"/>
      <c r="H10" s="220"/>
      <c r="I10" s="219"/>
      <c r="J10" s="220"/>
      <c r="K10" s="199"/>
      <c r="L10" s="220"/>
      <c r="M10" s="219"/>
      <c r="N10" s="220"/>
      <c r="O10" s="199"/>
      <c r="P10" s="220"/>
      <c r="Q10" s="219"/>
      <c r="R10" s="220"/>
      <c r="S10" s="199"/>
      <c r="T10" s="220"/>
      <c r="U10" s="219"/>
      <c r="V10" s="220"/>
      <c r="W10" s="199"/>
      <c r="X10" s="220"/>
      <c r="Z10" s="177"/>
      <c r="AA10" s="177"/>
      <c r="AB10" s="177"/>
      <c r="AC10" s="177"/>
      <c r="AD10" s="177"/>
      <c r="AE10" s="177"/>
      <c r="AF10" s="199"/>
    </row>
    <row r="11" spans="2:32" ht="14.1" customHeight="1" x14ac:dyDescent="0.15">
      <c r="B11" s="219" t="s">
        <v>0</v>
      </c>
      <c r="C11" s="210">
        <v>20</v>
      </c>
      <c r="D11" s="221" t="s">
        <v>1</v>
      </c>
      <c r="E11" s="219">
        <v>2625</v>
      </c>
      <c r="F11" s="220">
        <v>3675</v>
      </c>
      <c r="G11" s="199">
        <v>3197</v>
      </c>
      <c r="H11" s="220">
        <v>29029</v>
      </c>
      <c r="I11" s="219">
        <v>1995</v>
      </c>
      <c r="J11" s="220">
        <v>2625</v>
      </c>
      <c r="K11" s="199">
        <v>2405</v>
      </c>
      <c r="L11" s="220">
        <v>24172</v>
      </c>
      <c r="M11" s="219">
        <v>1365</v>
      </c>
      <c r="N11" s="220">
        <v>1890</v>
      </c>
      <c r="O11" s="199">
        <v>1643</v>
      </c>
      <c r="P11" s="220">
        <v>11638</v>
      </c>
      <c r="Q11" s="219">
        <v>6090</v>
      </c>
      <c r="R11" s="220">
        <v>7665</v>
      </c>
      <c r="S11" s="199">
        <v>6713</v>
      </c>
      <c r="T11" s="220">
        <v>5491</v>
      </c>
      <c r="U11" s="219">
        <v>4830</v>
      </c>
      <c r="V11" s="220">
        <v>5985</v>
      </c>
      <c r="W11" s="199">
        <v>5451</v>
      </c>
      <c r="X11" s="220">
        <v>7801</v>
      </c>
      <c r="Z11" s="199"/>
      <c r="AA11" s="199"/>
      <c r="AB11" s="199"/>
      <c r="AC11" s="199"/>
      <c r="AD11" s="199"/>
      <c r="AE11" s="199"/>
      <c r="AF11" s="199"/>
    </row>
    <row r="12" spans="2:32" ht="14.1" customHeight="1" x14ac:dyDescent="0.15">
      <c r="B12" s="219"/>
      <c r="C12" s="210">
        <v>21</v>
      </c>
      <c r="E12" s="219">
        <v>2153</v>
      </c>
      <c r="F12" s="220">
        <v>3675</v>
      </c>
      <c r="G12" s="199">
        <v>2681</v>
      </c>
      <c r="H12" s="220">
        <v>362741</v>
      </c>
      <c r="I12" s="219">
        <v>1785</v>
      </c>
      <c r="J12" s="220">
        <v>2678</v>
      </c>
      <c r="K12" s="199">
        <v>2227</v>
      </c>
      <c r="L12" s="220">
        <v>322896</v>
      </c>
      <c r="M12" s="219">
        <v>1313</v>
      </c>
      <c r="N12" s="220">
        <v>1995</v>
      </c>
      <c r="O12" s="199">
        <v>1650</v>
      </c>
      <c r="P12" s="220">
        <v>176133</v>
      </c>
      <c r="Q12" s="219">
        <v>4410</v>
      </c>
      <c r="R12" s="220">
        <v>7140</v>
      </c>
      <c r="S12" s="199">
        <v>5476</v>
      </c>
      <c r="T12" s="220">
        <v>75191</v>
      </c>
      <c r="U12" s="219">
        <v>3675</v>
      </c>
      <c r="V12" s="220">
        <v>5775</v>
      </c>
      <c r="W12" s="199">
        <v>4403</v>
      </c>
      <c r="X12" s="220">
        <v>119199</v>
      </c>
      <c r="Z12" s="177"/>
      <c r="AA12" s="177"/>
      <c r="AB12" s="177"/>
      <c r="AC12" s="177"/>
      <c r="AD12" s="177"/>
      <c r="AE12" s="199"/>
      <c r="AF12" s="199"/>
    </row>
    <row r="13" spans="2:32" ht="14.1" customHeight="1" x14ac:dyDescent="0.15">
      <c r="B13" s="219"/>
      <c r="C13" s="210">
        <v>22</v>
      </c>
      <c r="D13" s="199"/>
      <c r="E13" s="219">
        <v>2100</v>
      </c>
      <c r="F13" s="220">
        <v>3465</v>
      </c>
      <c r="G13" s="199">
        <v>2649</v>
      </c>
      <c r="H13" s="220">
        <v>285413</v>
      </c>
      <c r="I13" s="219">
        <v>1831</v>
      </c>
      <c r="J13" s="220">
        <v>2625</v>
      </c>
      <c r="K13" s="199">
        <v>2174</v>
      </c>
      <c r="L13" s="220">
        <v>261448</v>
      </c>
      <c r="M13" s="219">
        <v>1260</v>
      </c>
      <c r="N13" s="220">
        <v>1890</v>
      </c>
      <c r="O13" s="199">
        <v>1625</v>
      </c>
      <c r="P13" s="220">
        <v>161232</v>
      </c>
      <c r="Q13" s="219">
        <v>4725</v>
      </c>
      <c r="R13" s="220">
        <v>6090</v>
      </c>
      <c r="S13" s="199">
        <v>5359</v>
      </c>
      <c r="T13" s="220">
        <v>71391</v>
      </c>
      <c r="U13" s="219">
        <v>3780</v>
      </c>
      <c r="V13" s="220">
        <v>5145</v>
      </c>
      <c r="W13" s="199">
        <v>4355</v>
      </c>
      <c r="X13" s="220">
        <v>116053</v>
      </c>
      <c r="Z13" s="177"/>
      <c r="AA13" s="177"/>
      <c r="AB13" s="177"/>
      <c r="AC13" s="177"/>
      <c r="AD13" s="177"/>
      <c r="AE13" s="199"/>
      <c r="AF13" s="199"/>
    </row>
    <row r="14" spans="2:32" ht="14.1" customHeight="1" x14ac:dyDescent="0.15">
      <c r="B14" s="214"/>
      <c r="C14" s="217">
        <v>23</v>
      </c>
      <c r="D14" s="196"/>
      <c r="E14" s="186">
        <v>1995</v>
      </c>
      <c r="F14" s="186">
        <v>3360</v>
      </c>
      <c r="G14" s="187">
        <v>2631.8512595770044</v>
      </c>
      <c r="H14" s="186">
        <v>300884.20000000007</v>
      </c>
      <c r="I14" s="186">
        <v>1680</v>
      </c>
      <c r="J14" s="186">
        <v>2625</v>
      </c>
      <c r="K14" s="186">
        <v>2206.754202408059</v>
      </c>
      <c r="L14" s="186">
        <v>252594.50000000006</v>
      </c>
      <c r="M14" s="186">
        <v>1260</v>
      </c>
      <c r="N14" s="186">
        <v>1942.5</v>
      </c>
      <c r="O14" s="186">
        <v>1651.8569967088306</v>
      </c>
      <c r="P14" s="186">
        <v>147468.30000000008</v>
      </c>
      <c r="Q14" s="186">
        <v>4725</v>
      </c>
      <c r="R14" s="186">
        <v>6510</v>
      </c>
      <c r="S14" s="186">
        <v>5567.6414713961194</v>
      </c>
      <c r="T14" s="186">
        <v>76388.800000000003</v>
      </c>
      <c r="U14" s="186">
        <v>3150</v>
      </c>
      <c r="V14" s="186">
        <v>5670</v>
      </c>
      <c r="W14" s="186">
        <v>4409.5307105116926</v>
      </c>
      <c r="X14" s="187">
        <v>103007.09999999999</v>
      </c>
      <c r="Z14" s="177"/>
      <c r="AA14" s="177"/>
      <c r="AB14" s="177"/>
      <c r="AC14" s="177"/>
      <c r="AD14" s="177"/>
      <c r="AE14" s="199"/>
      <c r="AF14" s="199"/>
    </row>
    <row r="15" spans="2:32" ht="14.1" customHeight="1" x14ac:dyDescent="0.15">
      <c r="B15" s="179" t="s">
        <v>97</v>
      </c>
      <c r="C15" s="171">
        <v>4</v>
      </c>
      <c r="D15" s="184" t="s">
        <v>115</v>
      </c>
      <c r="E15" s="220">
        <v>2362.5</v>
      </c>
      <c r="F15" s="220">
        <v>2730</v>
      </c>
      <c r="G15" s="220">
        <v>2542.7201291002507</v>
      </c>
      <c r="H15" s="220">
        <v>23814.7</v>
      </c>
      <c r="I15" s="220">
        <v>2047.5</v>
      </c>
      <c r="J15" s="220">
        <v>2467.5</v>
      </c>
      <c r="K15" s="220">
        <v>2259.2404441567205</v>
      </c>
      <c r="L15" s="220">
        <v>20813.2</v>
      </c>
      <c r="M15" s="220">
        <v>1575</v>
      </c>
      <c r="N15" s="220">
        <v>1890</v>
      </c>
      <c r="O15" s="220">
        <v>1750.6821541173676</v>
      </c>
      <c r="P15" s="220">
        <v>11458.6</v>
      </c>
      <c r="Q15" s="220">
        <v>4935</v>
      </c>
      <c r="R15" s="220">
        <v>5775</v>
      </c>
      <c r="S15" s="220">
        <v>5371.0978354539466</v>
      </c>
      <c r="T15" s="220">
        <v>6002.8</v>
      </c>
      <c r="U15" s="220">
        <v>3990</v>
      </c>
      <c r="V15" s="220">
        <v>4725</v>
      </c>
      <c r="W15" s="220">
        <v>4377.5051106223318</v>
      </c>
      <c r="X15" s="221">
        <v>7356.2999999999993</v>
      </c>
    </row>
    <row r="16" spans="2:32" ht="14.1" customHeight="1" x14ac:dyDescent="0.15">
      <c r="B16" s="179"/>
      <c r="C16" s="171">
        <v>5</v>
      </c>
      <c r="D16" s="184"/>
      <c r="E16" s="220">
        <v>2362.5</v>
      </c>
      <c r="F16" s="220">
        <v>2730</v>
      </c>
      <c r="G16" s="220">
        <v>2550.5392798384687</v>
      </c>
      <c r="H16" s="220">
        <v>23891</v>
      </c>
      <c r="I16" s="220">
        <v>1995</v>
      </c>
      <c r="J16" s="220">
        <v>2467.5</v>
      </c>
      <c r="K16" s="220">
        <v>2237.731675530978</v>
      </c>
      <c r="L16" s="220">
        <v>19962.099999999999</v>
      </c>
      <c r="M16" s="220">
        <v>1627.5</v>
      </c>
      <c r="N16" s="220">
        <v>1890</v>
      </c>
      <c r="O16" s="220">
        <v>1792.5056791623824</v>
      </c>
      <c r="P16" s="220">
        <v>12227.5</v>
      </c>
      <c r="Q16" s="220">
        <v>5040</v>
      </c>
      <c r="R16" s="220">
        <v>5775</v>
      </c>
      <c r="S16" s="220">
        <v>5411.7289859154916</v>
      </c>
      <c r="T16" s="220">
        <v>5827.2</v>
      </c>
      <c r="U16" s="220">
        <v>3990</v>
      </c>
      <c r="V16" s="220">
        <v>4777.5</v>
      </c>
      <c r="W16" s="220">
        <v>4312.4871823052617</v>
      </c>
      <c r="X16" s="221">
        <v>9248.2000000000007</v>
      </c>
    </row>
    <row r="17" spans="2:24" ht="14.1" customHeight="1" x14ac:dyDescent="0.15">
      <c r="B17" s="179"/>
      <c r="C17" s="171">
        <v>6</v>
      </c>
      <c r="D17" s="184"/>
      <c r="E17" s="220">
        <v>2205</v>
      </c>
      <c r="F17" s="220">
        <v>2730</v>
      </c>
      <c r="G17" s="220">
        <v>2485.2201257861634</v>
      </c>
      <c r="H17" s="220">
        <v>21234.2</v>
      </c>
      <c r="I17" s="220">
        <v>1890</v>
      </c>
      <c r="J17" s="220">
        <v>2415</v>
      </c>
      <c r="K17" s="220">
        <v>2184.2211872311755</v>
      </c>
      <c r="L17" s="220">
        <v>15656.900000000001</v>
      </c>
      <c r="M17" s="220">
        <v>1575</v>
      </c>
      <c r="N17" s="220">
        <v>1890</v>
      </c>
      <c r="O17" s="220">
        <v>1732.9468085106382</v>
      </c>
      <c r="P17" s="220">
        <v>10697.7</v>
      </c>
      <c r="Q17" s="220">
        <v>4935</v>
      </c>
      <c r="R17" s="220">
        <v>5775</v>
      </c>
      <c r="S17" s="220">
        <v>5402.4022698612871</v>
      </c>
      <c r="T17" s="220">
        <v>5963.5</v>
      </c>
      <c r="U17" s="220">
        <v>3780</v>
      </c>
      <c r="V17" s="220">
        <v>4725</v>
      </c>
      <c r="W17" s="220">
        <v>4253.8049971731898</v>
      </c>
      <c r="X17" s="221">
        <v>8971.9</v>
      </c>
    </row>
    <row r="18" spans="2:24" ht="14.1" customHeight="1" x14ac:dyDescent="0.15">
      <c r="B18" s="179"/>
      <c r="C18" s="171">
        <v>7</v>
      </c>
      <c r="D18" s="184"/>
      <c r="E18" s="220">
        <v>1995</v>
      </c>
      <c r="F18" s="220">
        <v>2730</v>
      </c>
      <c r="G18" s="220">
        <v>2389.0289810682298</v>
      </c>
      <c r="H18" s="220">
        <v>20847.600000000002</v>
      </c>
      <c r="I18" s="220">
        <v>1680</v>
      </c>
      <c r="J18" s="220">
        <v>2415</v>
      </c>
      <c r="K18" s="220">
        <v>2087.4599707102761</v>
      </c>
      <c r="L18" s="220">
        <v>16879.8</v>
      </c>
      <c r="M18" s="220">
        <v>1470</v>
      </c>
      <c r="N18" s="220">
        <v>1890</v>
      </c>
      <c r="O18" s="220">
        <v>1677.9481053859852</v>
      </c>
      <c r="P18" s="221">
        <v>10228.9</v>
      </c>
      <c r="Q18" s="220">
        <v>4725</v>
      </c>
      <c r="R18" s="220">
        <v>5880</v>
      </c>
      <c r="S18" s="220">
        <v>5386.3357243716491</v>
      </c>
      <c r="T18" s="220">
        <v>5741.4</v>
      </c>
      <c r="U18" s="220">
        <v>3150</v>
      </c>
      <c r="V18" s="220">
        <v>4725</v>
      </c>
      <c r="W18" s="220">
        <v>4068.7429448499388</v>
      </c>
      <c r="X18" s="221">
        <v>7569.7000000000007</v>
      </c>
    </row>
    <row r="19" spans="2:24" ht="14.1" customHeight="1" x14ac:dyDescent="0.15">
      <c r="B19" s="179"/>
      <c r="C19" s="171">
        <v>8</v>
      </c>
      <c r="D19" s="184"/>
      <c r="E19" s="220">
        <v>1995</v>
      </c>
      <c r="F19" s="220">
        <v>2625</v>
      </c>
      <c r="G19" s="220">
        <v>2382.4793795801506</v>
      </c>
      <c r="H19" s="220">
        <v>30516.400000000001</v>
      </c>
      <c r="I19" s="220">
        <v>1680</v>
      </c>
      <c r="J19" s="220">
        <v>2362.5</v>
      </c>
      <c r="K19" s="220">
        <v>2036.9183539018281</v>
      </c>
      <c r="L19" s="220">
        <v>22471</v>
      </c>
      <c r="M19" s="220">
        <v>1470</v>
      </c>
      <c r="N19" s="220">
        <v>1942.5</v>
      </c>
      <c r="O19" s="220">
        <v>1658.3756468305307</v>
      </c>
      <c r="P19" s="220">
        <v>14062.6</v>
      </c>
      <c r="Q19" s="220">
        <v>4725</v>
      </c>
      <c r="R19" s="220">
        <v>6090</v>
      </c>
      <c r="S19" s="220">
        <v>5426.8737373737358</v>
      </c>
      <c r="T19" s="220">
        <v>7253.8</v>
      </c>
      <c r="U19" s="220">
        <v>3360</v>
      </c>
      <c r="V19" s="220">
        <v>5040</v>
      </c>
      <c r="W19" s="220">
        <v>4201.1332830400534</v>
      </c>
      <c r="X19" s="221">
        <v>10686.2</v>
      </c>
    </row>
    <row r="20" spans="2:24" ht="14.1" customHeight="1" x14ac:dyDescent="0.15">
      <c r="B20" s="179"/>
      <c r="C20" s="171">
        <v>9</v>
      </c>
      <c r="D20" s="184"/>
      <c r="E20" s="220">
        <v>2100</v>
      </c>
      <c r="F20" s="220">
        <v>2835</v>
      </c>
      <c r="G20" s="220">
        <v>2511.2832459232873</v>
      </c>
      <c r="H20" s="220">
        <v>20073.5</v>
      </c>
      <c r="I20" s="220">
        <v>1680</v>
      </c>
      <c r="J20" s="220">
        <v>2415</v>
      </c>
      <c r="K20" s="220">
        <v>2050.7025264314161</v>
      </c>
      <c r="L20" s="220">
        <v>17521.7</v>
      </c>
      <c r="M20" s="220">
        <v>1470</v>
      </c>
      <c r="N20" s="220">
        <v>1942.5</v>
      </c>
      <c r="O20" s="220">
        <v>1667.0446408839782</v>
      </c>
      <c r="P20" s="220">
        <v>10229.200000000001</v>
      </c>
      <c r="Q20" s="220">
        <v>4725</v>
      </c>
      <c r="R20" s="220">
        <v>6090</v>
      </c>
      <c r="S20" s="220">
        <v>5473.4380679905753</v>
      </c>
      <c r="T20" s="220">
        <v>5185.7999999999993</v>
      </c>
      <c r="U20" s="220">
        <v>3465</v>
      </c>
      <c r="V20" s="220">
        <v>4935</v>
      </c>
      <c r="W20" s="220">
        <v>4303.5570175438597</v>
      </c>
      <c r="X20" s="221">
        <v>6426.3</v>
      </c>
    </row>
    <row r="21" spans="2:24" ht="14.1" customHeight="1" x14ac:dyDescent="0.15">
      <c r="B21" s="179"/>
      <c r="C21" s="171">
        <v>10</v>
      </c>
      <c r="D21" s="184"/>
      <c r="E21" s="220">
        <v>2310</v>
      </c>
      <c r="F21" s="220">
        <v>2940</v>
      </c>
      <c r="G21" s="220">
        <v>2649.2620726705914</v>
      </c>
      <c r="H21" s="220">
        <v>17372.400000000001</v>
      </c>
      <c r="I21" s="220">
        <v>1785</v>
      </c>
      <c r="J21" s="220">
        <v>2520</v>
      </c>
      <c r="K21" s="220">
        <v>2148.3193245046455</v>
      </c>
      <c r="L21" s="220">
        <v>15659.2</v>
      </c>
      <c r="M21" s="220">
        <v>1470</v>
      </c>
      <c r="N21" s="220">
        <v>1837.5</v>
      </c>
      <c r="O21" s="220">
        <v>1628.2191059531488</v>
      </c>
      <c r="P21" s="220">
        <v>9044.5</v>
      </c>
      <c r="Q21" s="220">
        <v>4725</v>
      </c>
      <c r="R21" s="220">
        <v>6300</v>
      </c>
      <c r="S21" s="220">
        <v>5656.2249784296828</v>
      </c>
      <c r="T21" s="220">
        <v>5028.6000000000004</v>
      </c>
      <c r="U21" s="220">
        <v>3675</v>
      </c>
      <c r="V21" s="220">
        <v>5040</v>
      </c>
      <c r="W21" s="220">
        <v>4400.1602411550066</v>
      </c>
      <c r="X21" s="221">
        <v>6569.7000000000007</v>
      </c>
    </row>
    <row r="22" spans="2:24" ht="14.1" customHeight="1" x14ac:dyDescent="0.15">
      <c r="B22" s="179"/>
      <c r="C22" s="171">
        <v>11</v>
      </c>
      <c r="D22" s="184"/>
      <c r="E22" s="220">
        <v>2625</v>
      </c>
      <c r="F22" s="220">
        <v>3150</v>
      </c>
      <c r="G22" s="220">
        <v>2847.9676612003523</v>
      </c>
      <c r="H22" s="220">
        <v>24743.399999999998</v>
      </c>
      <c r="I22" s="220">
        <v>1995</v>
      </c>
      <c r="J22" s="220">
        <v>2625</v>
      </c>
      <c r="K22" s="220">
        <v>2299.3312084257209</v>
      </c>
      <c r="L22" s="220">
        <v>22778</v>
      </c>
      <c r="M22" s="220">
        <v>1365</v>
      </c>
      <c r="N22" s="220">
        <v>1837.5</v>
      </c>
      <c r="O22" s="220">
        <v>1608.4869957099249</v>
      </c>
      <c r="P22" s="220">
        <v>14052.5</v>
      </c>
      <c r="Q22" s="220">
        <v>4725</v>
      </c>
      <c r="R22" s="220">
        <v>6510</v>
      </c>
      <c r="S22" s="220">
        <v>5869.218523282736</v>
      </c>
      <c r="T22" s="220">
        <v>7223.2</v>
      </c>
      <c r="U22" s="220">
        <v>3780</v>
      </c>
      <c r="V22" s="220">
        <v>5460</v>
      </c>
      <c r="W22" s="220">
        <v>4587.1183551847435</v>
      </c>
      <c r="X22" s="221">
        <v>10784.8</v>
      </c>
    </row>
    <row r="23" spans="2:24" ht="14.1" customHeight="1" x14ac:dyDescent="0.15">
      <c r="B23" s="179"/>
      <c r="C23" s="171">
        <v>12</v>
      </c>
      <c r="D23" s="184"/>
      <c r="E23" s="220">
        <v>2730</v>
      </c>
      <c r="F23" s="220">
        <v>3255</v>
      </c>
      <c r="G23" s="220">
        <v>3007.3863684948096</v>
      </c>
      <c r="H23" s="220">
        <v>35352.699999999997</v>
      </c>
      <c r="I23" s="220">
        <v>1995</v>
      </c>
      <c r="J23" s="220">
        <v>2625</v>
      </c>
      <c r="K23" s="220">
        <v>2353.468889305419</v>
      </c>
      <c r="L23" s="220">
        <v>29163.800000000003</v>
      </c>
      <c r="M23" s="220">
        <v>1260</v>
      </c>
      <c r="N23" s="220">
        <v>1785</v>
      </c>
      <c r="O23" s="220">
        <v>1545.5980122459846</v>
      </c>
      <c r="P23" s="220">
        <v>14430.5</v>
      </c>
      <c r="Q23" s="220">
        <v>4725</v>
      </c>
      <c r="R23" s="220">
        <v>6510</v>
      </c>
      <c r="S23" s="220">
        <v>5933.9484505004239</v>
      </c>
      <c r="T23" s="220">
        <v>7512.8</v>
      </c>
      <c r="U23" s="220">
        <v>3990</v>
      </c>
      <c r="V23" s="220">
        <v>5670</v>
      </c>
      <c r="W23" s="220">
        <v>4865.9211755979959</v>
      </c>
      <c r="X23" s="221">
        <v>9443.2999999999993</v>
      </c>
    </row>
    <row r="24" spans="2:24" ht="14.1" customHeight="1" x14ac:dyDescent="0.15">
      <c r="B24" s="179" t="s">
        <v>99</v>
      </c>
      <c r="C24" s="171">
        <v>1</v>
      </c>
      <c r="D24" s="184" t="s">
        <v>115</v>
      </c>
      <c r="E24" s="220">
        <v>2415</v>
      </c>
      <c r="F24" s="220">
        <v>3150</v>
      </c>
      <c r="G24" s="220">
        <v>2788.689196352841</v>
      </c>
      <c r="H24" s="220">
        <v>26387.7</v>
      </c>
      <c r="I24" s="220">
        <v>1890</v>
      </c>
      <c r="J24" s="220">
        <v>2625</v>
      </c>
      <c r="K24" s="220">
        <v>2233.3780656794165</v>
      </c>
      <c r="L24" s="220">
        <v>21535.5</v>
      </c>
      <c r="M24" s="220">
        <v>1260</v>
      </c>
      <c r="N24" s="220">
        <v>1680</v>
      </c>
      <c r="O24" s="220">
        <v>1505.4311298776938</v>
      </c>
      <c r="P24" s="220">
        <v>11496</v>
      </c>
      <c r="Q24" s="220">
        <v>4725</v>
      </c>
      <c r="R24" s="220">
        <v>6510</v>
      </c>
      <c r="S24" s="220">
        <v>5885.6164566165789</v>
      </c>
      <c r="T24" s="220">
        <v>4714.4000000000005</v>
      </c>
      <c r="U24" s="220">
        <v>3675</v>
      </c>
      <c r="V24" s="220">
        <v>5565</v>
      </c>
      <c r="W24" s="220">
        <v>4576.5198021251063</v>
      </c>
      <c r="X24" s="221">
        <v>7628</v>
      </c>
    </row>
    <row r="25" spans="2:24" ht="14.1" customHeight="1" x14ac:dyDescent="0.15">
      <c r="B25" s="179"/>
      <c r="C25" s="171">
        <v>2</v>
      </c>
      <c r="D25" s="184"/>
      <c r="E25" s="220">
        <v>2257.5</v>
      </c>
      <c r="F25" s="220">
        <v>2940</v>
      </c>
      <c r="G25" s="220">
        <v>2579.9122435838476</v>
      </c>
      <c r="H25" s="220">
        <v>25522.9</v>
      </c>
      <c r="I25" s="220">
        <v>1890</v>
      </c>
      <c r="J25" s="220">
        <v>2520</v>
      </c>
      <c r="K25" s="220">
        <v>2156.0355366990175</v>
      </c>
      <c r="L25" s="220">
        <v>21563.9</v>
      </c>
      <c r="M25" s="220">
        <v>1260</v>
      </c>
      <c r="N25" s="220">
        <v>1785</v>
      </c>
      <c r="O25" s="220">
        <v>1511.2656574408602</v>
      </c>
      <c r="P25" s="220">
        <v>13184.5</v>
      </c>
      <c r="Q25" s="220">
        <v>4620</v>
      </c>
      <c r="R25" s="220">
        <v>6510</v>
      </c>
      <c r="S25" s="220">
        <v>5817.7547568710361</v>
      </c>
      <c r="T25" s="220">
        <v>6796.6999999999989</v>
      </c>
      <c r="U25" s="220">
        <v>3675</v>
      </c>
      <c r="V25" s="220">
        <v>5565</v>
      </c>
      <c r="W25" s="220">
        <v>4446.9730134932533</v>
      </c>
      <c r="X25" s="221">
        <v>9490.9</v>
      </c>
    </row>
    <row r="26" spans="2:24" ht="14.1" customHeight="1" x14ac:dyDescent="0.15">
      <c r="B26" s="179"/>
      <c r="C26" s="171">
        <v>3</v>
      </c>
      <c r="D26" s="184"/>
      <c r="E26" s="220">
        <v>2152.5</v>
      </c>
      <c r="F26" s="220">
        <v>2677.5</v>
      </c>
      <c r="G26" s="220">
        <v>2467.4009043660999</v>
      </c>
      <c r="H26" s="220">
        <v>23121.699999999997</v>
      </c>
      <c r="I26" s="220">
        <v>1890</v>
      </c>
      <c r="J26" s="220">
        <v>2415</v>
      </c>
      <c r="K26" s="220">
        <v>2159.2327618877766</v>
      </c>
      <c r="L26" s="220">
        <v>18495.599999999999</v>
      </c>
      <c r="M26" s="220">
        <v>1260</v>
      </c>
      <c r="N26" s="220">
        <v>1785</v>
      </c>
      <c r="O26" s="220">
        <v>1547.2619237306142</v>
      </c>
      <c r="P26" s="220">
        <v>13829.1</v>
      </c>
      <c r="Q26" s="220">
        <v>4725</v>
      </c>
      <c r="R26" s="220">
        <v>6510</v>
      </c>
      <c r="S26" s="220">
        <v>5678.7372221926144</v>
      </c>
      <c r="T26" s="220">
        <v>6530.3000000000011</v>
      </c>
      <c r="U26" s="220">
        <v>3360</v>
      </c>
      <c r="V26" s="220">
        <v>5040</v>
      </c>
      <c r="W26" s="220">
        <v>4356.0071451392732</v>
      </c>
      <c r="X26" s="221">
        <v>8210.0999999999985</v>
      </c>
    </row>
    <row r="27" spans="2:24" ht="14.1" customHeight="1" x14ac:dyDescent="0.15">
      <c r="B27" s="172"/>
      <c r="C27" s="176">
        <v>4</v>
      </c>
      <c r="D27" s="185"/>
      <c r="E27" s="197">
        <v>2100</v>
      </c>
      <c r="F27" s="197">
        <v>2625</v>
      </c>
      <c r="G27" s="196">
        <v>2389.1583250655522</v>
      </c>
      <c r="H27" s="197">
        <v>33234.5</v>
      </c>
      <c r="I27" s="197">
        <v>1816.5</v>
      </c>
      <c r="J27" s="197">
        <v>2415</v>
      </c>
      <c r="K27" s="197">
        <v>2108.3371343246572</v>
      </c>
      <c r="L27" s="197">
        <v>22466.5</v>
      </c>
      <c r="M27" s="197">
        <v>1470</v>
      </c>
      <c r="N27" s="197">
        <v>1837.5</v>
      </c>
      <c r="O27" s="197">
        <v>1645.3128683693512</v>
      </c>
      <c r="P27" s="197">
        <v>14968.999999999998</v>
      </c>
      <c r="Q27" s="197">
        <v>4725</v>
      </c>
      <c r="R27" s="197">
        <v>6510</v>
      </c>
      <c r="S27" s="197">
        <v>5668.5180408636415</v>
      </c>
      <c r="T27" s="197">
        <v>8399.9</v>
      </c>
      <c r="U27" s="197">
        <v>3465</v>
      </c>
      <c r="V27" s="197">
        <v>4830</v>
      </c>
      <c r="W27" s="197">
        <v>4279.5855770714388</v>
      </c>
      <c r="X27" s="196">
        <v>10040.400000000001</v>
      </c>
    </row>
    <row r="28" spans="2:24" x14ac:dyDescent="0.15">
      <c r="B28" s="208"/>
      <c r="C28" s="225"/>
      <c r="D28" s="226"/>
      <c r="E28" s="219"/>
      <c r="F28" s="220"/>
      <c r="G28" s="199"/>
      <c r="H28" s="220"/>
      <c r="I28" s="219"/>
      <c r="J28" s="220"/>
      <c r="K28" s="199"/>
      <c r="L28" s="220"/>
      <c r="M28" s="219"/>
      <c r="N28" s="220"/>
      <c r="O28" s="199"/>
      <c r="P28" s="220"/>
      <c r="Q28" s="219"/>
      <c r="R28" s="220"/>
      <c r="S28" s="199"/>
      <c r="T28" s="220"/>
      <c r="U28" s="219"/>
      <c r="V28" s="220"/>
      <c r="W28" s="199"/>
      <c r="X28" s="220"/>
    </row>
    <row r="29" spans="2:24" x14ac:dyDescent="0.15">
      <c r="B29" s="208"/>
      <c r="C29" s="225"/>
      <c r="D29" s="226"/>
      <c r="E29" s="219"/>
      <c r="F29" s="220"/>
      <c r="G29" s="199"/>
      <c r="H29" s="220"/>
      <c r="I29" s="219"/>
      <c r="J29" s="220"/>
      <c r="K29" s="199"/>
      <c r="L29" s="220"/>
      <c r="M29" s="219"/>
      <c r="N29" s="220"/>
      <c r="O29" s="199"/>
      <c r="P29" s="220"/>
      <c r="Q29" s="219"/>
      <c r="R29" s="220"/>
      <c r="S29" s="199"/>
      <c r="T29" s="220"/>
      <c r="U29" s="219"/>
      <c r="V29" s="220"/>
      <c r="W29" s="199"/>
      <c r="X29" s="220"/>
    </row>
    <row r="30" spans="2:24" x14ac:dyDescent="0.15">
      <c r="B30" s="205" t="s">
        <v>123</v>
      </c>
      <c r="C30" s="225"/>
      <c r="D30" s="226"/>
      <c r="E30" s="219"/>
      <c r="F30" s="220"/>
      <c r="G30" s="199"/>
      <c r="H30" s="220"/>
      <c r="I30" s="219"/>
      <c r="J30" s="220"/>
      <c r="K30" s="199"/>
      <c r="L30" s="220"/>
      <c r="M30" s="219"/>
      <c r="N30" s="220"/>
      <c r="O30" s="199"/>
      <c r="P30" s="220"/>
      <c r="Q30" s="219"/>
      <c r="R30" s="220"/>
      <c r="S30" s="199"/>
      <c r="T30" s="220"/>
      <c r="U30" s="219"/>
      <c r="V30" s="220"/>
      <c r="W30" s="199"/>
      <c r="X30" s="220"/>
    </row>
    <row r="31" spans="2:24" x14ac:dyDescent="0.15">
      <c r="B31" s="227">
        <v>41003</v>
      </c>
      <c r="C31" s="228"/>
      <c r="D31" s="229">
        <v>41009</v>
      </c>
      <c r="E31" s="641">
        <v>2205</v>
      </c>
      <c r="F31" s="642">
        <v>2520</v>
      </c>
      <c r="G31" s="643">
        <v>2416.6224961479197</v>
      </c>
      <c r="H31" s="220">
        <v>9236.9</v>
      </c>
      <c r="I31" s="641">
        <v>1890</v>
      </c>
      <c r="J31" s="642">
        <v>2415</v>
      </c>
      <c r="K31" s="643">
        <v>2090.1782678450818</v>
      </c>
      <c r="L31" s="220">
        <v>6811.3</v>
      </c>
      <c r="M31" s="641">
        <v>1470</v>
      </c>
      <c r="N31" s="642">
        <v>1732.5</v>
      </c>
      <c r="O31" s="643">
        <v>1641.9880699893954</v>
      </c>
      <c r="P31" s="220">
        <v>4244.8999999999996</v>
      </c>
      <c r="Q31" s="641">
        <v>4830</v>
      </c>
      <c r="R31" s="642">
        <v>6405</v>
      </c>
      <c r="S31" s="643">
        <v>5672.8042579075418</v>
      </c>
      <c r="T31" s="220">
        <v>2449.1</v>
      </c>
      <c r="U31" s="641">
        <v>3465</v>
      </c>
      <c r="V31" s="642">
        <v>4651.5</v>
      </c>
      <c r="W31" s="643">
        <v>4395.6121930567315</v>
      </c>
      <c r="X31" s="220">
        <v>2960</v>
      </c>
    </row>
    <row r="32" spans="2:24" x14ac:dyDescent="0.15">
      <c r="B32" s="227" t="s">
        <v>124</v>
      </c>
      <c r="C32" s="228"/>
      <c r="D32" s="229"/>
      <c r="E32" s="219"/>
      <c r="F32" s="220"/>
      <c r="G32" s="199"/>
      <c r="H32" s="220"/>
      <c r="I32" s="219"/>
      <c r="J32" s="220"/>
      <c r="K32" s="199"/>
      <c r="L32" s="220"/>
      <c r="M32" s="219"/>
      <c r="N32" s="220"/>
      <c r="O32" s="199"/>
      <c r="P32" s="220"/>
      <c r="Q32" s="219"/>
      <c r="R32" s="220"/>
      <c r="S32" s="199"/>
      <c r="T32" s="220"/>
      <c r="U32" s="219"/>
      <c r="V32" s="220"/>
      <c r="W32" s="199"/>
      <c r="X32" s="220"/>
    </row>
    <row r="33" spans="2:25" x14ac:dyDescent="0.15">
      <c r="B33" s="227">
        <v>41010</v>
      </c>
      <c r="C33" s="228"/>
      <c r="D33" s="229">
        <v>41016</v>
      </c>
      <c r="E33" s="233">
        <v>2100</v>
      </c>
      <c r="F33" s="234">
        <v>2520</v>
      </c>
      <c r="G33" s="235">
        <v>2310.2181384363253</v>
      </c>
      <c r="H33" s="234">
        <v>8127</v>
      </c>
      <c r="I33" s="233">
        <v>1837.5</v>
      </c>
      <c r="J33" s="234">
        <v>2415</v>
      </c>
      <c r="K33" s="235">
        <v>2178.9221150243548</v>
      </c>
      <c r="L33" s="234">
        <v>4565.2</v>
      </c>
      <c r="M33" s="233">
        <v>1575</v>
      </c>
      <c r="N33" s="234">
        <v>1837.5</v>
      </c>
      <c r="O33" s="235">
        <v>1656.4676034807151</v>
      </c>
      <c r="P33" s="234">
        <v>4094.2</v>
      </c>
      <c r="Q33" s="233">
        <v>4725</v>
      </c>
      <c r="R33" s="234">
        <v>6510</v>
      </c>
      <c r="S33" s="235">
        <v>5609.2308901790038</v>
      </c>
      <c r="T33" s="234">
        <v>1831.6</v>
      </c>
      <c r="U33" s="233">
        <v>3570</v>
      </c>
      <c r="V33" s="234">
        <v>4725</v>
      </c>
      <c r="W33" s="235">
        <v>4296.1120371204606</v>
      </c>
      <c r="X33" s="234">
        <v>1980.9</v>
      </c>
    </row>
    <row r="34" spans="2:25" x14ac:dyDescent="0.15">
      <c r="B34" s="227" t="s">
        <v>125</v>
      </c>
      <c r="C34" s="228"/>
      <c r="D34" s="229"/>
      <c r="E34" s="233"/>
      <c r="F34" s="234"/>
      <c r="G34" s="235"/>
      <c r="H34" s="234"/>
      <c r="I34" s="233"/>
      <c r="J34" s="234"/>
      <c r="K34" s="235"/>
      <c r="L34" s="234"/>
      <c r="M34" s="233"/>
      <c r="N34" s="234"/>
      <c r="O34" s="235"/>
      <c r="P34" s="234"/>
      <c r="Q34" s="233"/>
      <c r="R34" s="234"/>
      <c r="S34" s="235"/>
      <c r="T34" s="234"/>
      <c r="U34" s="233"/>
      <c r="V34" s="234"/>
      <c r="W34" s="235"/>
      <c r="X34" s="234"/>
    </row>
    <row r="35" spans="2:25" x14ac:dyDescent="0.15">
      <c r="B35" s="227">
        <v>41017</v>
      </c>
      <c r="C35" s="228"/>
      <c r="D35" s="229">
        <v>41023</v>
      </c>
      <c r="E35" s="233">
        <v>2310</v>
      </c>
      <c r="F35" s="234">
        <v>2520</v>
      </c>
      <c r="G35" s="235">
        <v>2402.4816581071173</v>
      </c>
      <c r="H35" s="234">
        <v>6555.3</v>
      </c>
      <c r="I35" s="233">
        <v>1837.5</v>
      </c>
      <c r="J35" s="234">
        <v>2310</v>
      </c>
      <c r="K35" s="235">
        <v>2112.0705096747056</v>
      </c>
      <c r="L35" s="234">
        <v>5387.2</v>
      </c>
      <c r="M35" s="233">
        <v>1575</v>
      </c>
      <c r="N35" s="234">
        <v>1732.5</v>
      </c>
      <c r="O35" s="235">
        <v>1637.5732963549917</v>
      </c>
      <c r="P35" s="234">
        <v>3900.7</v>
      </c>
      <c r="Q35" s="233">
        <v>4935</v>
      </c>
      <c r="R35" s="234">
        <v>6300</v>
      </c>
      <c r="S35" s="235">
        <v>5618.8964504937276</v>
      </c>
      <c r="T35" s="234">
        <v>1952.1</v>
      </c>
      <c r="U35" s="233">
        <v>3990</v>
      </c>
      <c r="V35" s="234">
        <v>4725</v>
      </c>
      <c r="W35" s="235">
        <v>4219.7379485072561</v>
      </c>
      <c r="X35" s="234">
        <v>2918.8</v>
      </c>
    </row>
    <row r="36" spans="2:25" x14ac:dyDescent="0.15">
      <c r="B36" s="227" t="s">
        <v>126</v>
      </c>
      <c r="C36" s="228"/>
      <c r="D36" s="229"/>
      <c r="E36" s="233"/>
      <c r="F36" s="234"/>
      <c r="G36" s="235"/>
      <c r="H36" s="234"/>
      <c r="I36" s="233"/>
      <c r="J36" s="234"/>
      <c r="K36" s="235"/>
      <c r="L36" s="234"/>
      <c r="M36" s="233"/>
      <c r="N36" s="234"/>
      <c r="O36" s="235"/>
      <c r="P36" s="234"/>
      <c r="Q36" s="233"/>
      <c r="R36" s="234"/>
      <c r="S36" s="235"/>
      <c r="T36" s="234"/>
      <c r="U36" s="233"/>
      <c r="V36" s="234"/>
      <c r="W36" s="235"/>
      <c r="X36" s="234"/>
    </row>
    <row r="37" spans="2:25" ht="12" customHeight="1" x14ac:dyDescent="0.15">
      <c r="B37" s="227">
        <v>41024</v>
      </c>
      <c r="C37" s="228"/>
      <c r="D37" s="229">
        <v>41030</v>
      </c>
      <c r="E37" s="233">
        <v>2415</v>
      </c>
      <c r="F37" s="234">
        <v>2625</v>
      </c>
      <c r="G37" s="234">
        <v>2472.2643438197388</v>
      </c>
      <c r="H37" s="249">
        <v>9315.2999999999993</v>
      </c>
      <c r="I37" s="233">
        <v>1816.5</v>
      </c>
      <c r="J37" s="234">
        <v>2152.5</v>
      </c>
      <c r="K37" s="234">
        <v>2023.120413550374</v>
      </c>
      <c r="L37" s="249">
        <v>5702.8</v>
      </c>
      <c r="M37" s="233">
        <v>1575</v>
      </c>
      <c r="N37" s="234">
        <v>1732.5</v>
      </c>
      <c r="O37" s="234">
        <v>1643.9191176470588</v>
      </c>
      <c r="P37" s="249">
        <v>2729.2</v>
      </c>
      <c r="Q37" s="233">
        <v>4935</v>
      </c>
      <c r="R37" s="234">
        <v>6510</v>
      </c>
      <c r="S37" s="234">
        <v>5769.0715096481235</v>
      </c>
      <c r="T37" s="249">
        <v>2167.1</v>
      </c>
      <c r="U37" s="233">
        <v>3885</v>
      </c>
      <c r="V37" s="234">
        <v>4830</v>
      </c>
      <c r="W37" s="234">
        <v>4295.5086989409992</v>
      </c>
      <c r="X37" s="249">
        <v>2180.6999999999998</v>
      </c>
    </row>
    <row r="38" spans="2:25" ht="12" customHeight="1" x14ac:dyDescent="0.15">
      <c r="B38" s="227" t="s">
        <v>127</v>
      </c>
      <c r="C38" s="228"/>
      <c r="D38" s="229"/>
      <c r="E38" s="219"/>
      <c r="F38" s="220"/>
      <c r="G38" s="199"/>
      <c r="H38" s="220"/>
      <c r="I38" s="219"/>
      <c r="J38" s="220"/>
      <c r="K38" s="199"/>
      <c r="L38" s="220"/>
      <c r="M38" s="219"/>
      <c r="N38" s="220"/>
      <c r="O38" s="199"/>
      <c r="P38" s="220"/>
      <c r="Q38" s="219"/>
      <c r="R38" s="220"/>
      <c r="S38" s="199"/>
      <c r="T38" s="220"/>
      <c r="U38" s="219"/>
      <c r="V38" s="220"/>
      <c r="W38" s="199"/>
      <c r="X38" s="220"/>
    </row>
    <row r="39" spans="2:25" ht="12" customHeight="1" x14ac:dyDescent="0.15">
      <c r="B39" s="238"/>
      <c r="C39" s="239"/>
      <c r="D39" s="240"/>
      <c r="E39" s="214"/>
      <c r="F39" s="197"/>
      <c r="G39" s="201"/>
      <c r="H39" s="197"/>
      <c r="I39" s="214"/>
      <c r="J39" s="197"/>
      <c r="K39" s="201"/>
      <c r="L39" s="197"/>
      <c r="M39" s="214"/>
      <c r="N39" s="197"/>
      <c r="O39" s="201"/>
      <c r="P39" s="197"/>
      <c r="Q39" s="214"/>
      <c r="R39" s="197"/>
      <c r="S39" s="201"/>
      <c r="T39" s="197"/>
      <c r="U39" s="214"/>
      <c r="V39" s="197"/>
      <c r="W39" s="201"/>
      <c r="X39" s="197"/>
    </row>
    <row r="40" spans="2:25" ht="6" customHeight="1" x14ac:dyDescent="0.15">
      <c r="B40" s="206"/>
      <c r="C40" s="225"/>
      <c r="D40" s="225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</row>
    <row r="41" spans="2:25" ht="12.75" customHeight="1" x14ac:dyDescent="0.15">
      <c r="B41" s="200" t="s">
        <v>105</v>
      </c>
      <c r="C41" s="198" t="s">
        <v>465</v>
      </c>
    </row>
    <row r="42" spans="2:25" ht="12.75" customHeight="1" x14ac:dyDescent="0.15">
      <c r="B42" s="241" t="s">
        <v>107</v>
      </c>
      <c r="C42" s="198" t="s">
        <v>108</v>
      </c>
      <c r="X42" s="156"/>
      <c r="Y42" s="199"/>
    </row>
    <row r="43" spans="2:25" ht="12.75" customHeight="1" x14ac:dyDescent="0.15">
      <c r="B43" s="241"/>
      <c r="X43" s="156"/>
      <c r="Y43" s="199"/>
    </row>
    <row r="44" spans="2:25" x14ac:dyDescent="0.15">
      <c r="B44" s="241"/>
      <c r="X44" s="156"/>
      <c r="Y44" s="199"/>
    </row>
    <row r="45" spans="2:25" x14ac:dyDescent="0.15">
      <c r="X45" s="156"/>
      <c r="Y45" s="199"/>
    </row>
    <row r="46" spans="2:25" x14ac:dyDescent="0.15">
      <c r="X46" s="156"/>
      <c r="Y46" s="199"/>
    </row>
    <row r="47" spans="2:25" x14ac:dyDescent="0.15">
      <c r="X47" s="156"/>
      <c r="Y47" s="199"/>
    </row>
    <row r="48" spans="2:25" x14ac:dyDescent="0.15">
      <c r="X48" s="156"/>
      <c r="Y48" s="199"/>
    </row>
    <row r="49" spans="24:25" x14ac:dyDescent="0.15">
      <c r="X49" s="199"/>
      <c r="Y49" s="199"/>
    </row>
    <row r="50" spans="24:25" x14ac:dyDescent="0.15">
      <c r="X50" s="199"/>
      <c r="Y50" s="199"/>
    </row>
    <row r="51" spans="24:25" x14ac:dyDescent="0.15">
      <c r="X51" s="199"/>
      <c r="Y51" s="199"/>
    </row>
    <row r="52" spans="24:25" x14ac:dyDescent="0.15">
      <c r="X52" s="199"/>
      <c r="Y52" s="199"/>
    </row>
    <row r="53" spans="24:25" x14ac:dyDescent="0.15">
      <c r="X53" s="199"/>
      <c r="Y53" s="199"/>
    </row>
    <row r="54" spans="24:25" x14ac:dyDescent="0.15">
      <c r="X54" s="199"/>
      <c r="Y54" s="199"/>
    </row>
    <row r="55" spans="24:25" x14ac:dyDescent="0.15">
      <c r="X55" s="199"/>
      <c r="Y55" s="199"/>
    </row>
    <row r="56" spans="24:25" x14ac:dyDescent="0.15">
      <c r="X56" s="199"/>
      <c r="Y56" s="199"/>
    </row>
    <row r="57" spans="24:25" x14ac:dyDescent="0.15">
      <c r="X57" s="199"/>
      <c r="Y57" s="199"/>
    </row>
    <row r="58" spans="24:25" x14ac:dyDescent="0.15">
      <c r="X58" s="199"/>
      <c r="Y58" s="19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0"/>
  <sheetViews>
    <sheetView zoomScale="75" zoomScaleNormal="75" workbookViewId="0"/>
  </sheetViews>
  <sheetFormatPr defaultColWidth="7.5" defaultRowHeight="12" x14ac:dyDescent="0.15"/>
  <cols>
    <col min="1" max="1" width="0.625" style="157" customWidth="1"/>
    <col min="2" max="2" width="5.625" style="157" customWidth="1"/>
    <col min="3" max="3" width="2.625" style="157" customWidth="1"/>
    <col min="4" max="5" width="5.25" style="157" customWidth="1"/>
    <col min="6" max="7" width="5.875" style="157" customWidth="1"/>
    <col min="8" max="8" width="7.75" style="157" customWidth="1"/>
    <col min="9" max="9" width="5.375" style="157" customWidth="1"/>
    <col min="10" max="11" width="5.875" style="157" customWidth="1"/>
    <col min="12" max="12" width="7.625" style="157" customWidth="1"/>
    <col min="13" max="13" width="5.375" style="157" customWidth="1"/>
    <col min="14" max="15" width="5.875" style="157" customWidth="1"/>
    <col min="16" max="16" width="7.75" style="157" customWidth="1"/>
    <col min="17" max="17" width="5.125" style="157" customWidth="1"/>
    <col min="18" max="19" width="5.875" style="157" customWidth="1"/>
    <col min="20" max="20" width="7.75" style="157" customWidth="1"/>
    <col min="21" max="21" width="5.375" style="157" customWidth="1"/>
    <col min="22" max="23" width="5.875" style="157" customWidth="1"/>
    <col min="24" max="24" width="7.75" style="157" customWidth="1"/>
    <col min="25" max="16384" width="7.5" style="157"/>
  </cols>
  <sheetData>
    <row r="3" spans="2:32" x14ac:dyDescent="0.15">
      <c r="B3" s="157" t="s">
        <v>379</v>
      </c>
    </row>
    <row r="4" spans="2:32" x14ac:dyDescent="0.15">
      <c r="X4" s="158" t="s">
        <v>84</v>
      </c>
    </row>
    <row r="5" spans="2:32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</row>
    <row r="6" spans="2:32" ht="13.5" customHeight="1" x14ac:dyDescent="0.15">
      <c r="B6" s="202"/>
      <c r="C6" s="203" t="s">
        <v>85</v>
      </c>
      <c r="D6" s="204"/>
      <c r="E6" s="245" t="s">
        <v>132</v>
      </c>
      <c r="F6" s="246"/>
      <c r="G6" s="246"/>
      <c r="H6" s="247"/>
      <c r="I6" s="245" t="s">
        <v>133</v>
      </c>
      <c r="J6" s="246"/>
      <c r="K6" s="246"/>
      <c r="L6" s="247"/>
      <c r="M6" s="245" t="s">
        <v>134</v>
      </c>
      <c r="N6" s="246"/>
      <c r="O6" s="246"/>
      <c r="P6" s="247"/>
      <c r="Q6" s="242" t="s">
        <v>137</v>
      </c>
      <c r="R6" s="243"/>
      <c r="S6" s="243"/>
      <c r="T6" s="244"/>
      <c r="U6" s="245" t="s">
        <v>138</v>
      </c>
      <c r="V6" s="246"/>
      <c r="W6" s="246"/>
      <c r="X6" s="247"/>
      <c r="Z6" s="177"/>
      <c r="AA6" s="177"/>
      <c r="AB6" s="177"/>
      <c r="AC6" s="177"/>
      <c r="AD6" s="177"/>
      <c r="AE6" s="177"/>
      <c r="AF6" s="156"/>
    </row>
    <row r="7" spans="2:32" ht="13.5" x14ac:dyDescent="0.15">
      <c r="B7" s="205" t="s">
        <v>91</v>
      </c>
      <c r="C7" s="206"/>
      <c r="D7" s="207"/>
      <c r="E7" s="190" t="s">
        <v>92</v>
      </c>
      <c r="F7" s="170" t="s">
        <v>93</v>
      </c>
      <c r="G7" s="248" t="s">
        <v>94</v>
      </c>
      <c r="H7" s="170" t="s">
        <v>95</v>
      </c>
      <c r="I7" s="190" t="s">
        <v>92</v>
      </c>
      <c r="J7" s="170" t="s">
        <v>93</v>
      </c>
      <c r="K7" s="248" t="s">
        <v>94</v>
      </c>
      <c r="L7" s="170" t="s">
        <v>95</v>
      </c>
      <c r="M7" s="190" t="s">
        <v>92</v>
      </c>
      <c r="N7" s="170" t="s">
        <v>93</v>
      </c>
      <c r="O7" s="248" t="s">
        <v>94</v>
      </c>
      <c r="P7" s="170" t="s">
        <v>95</v>
      </c>
      <c r="Q7" s="190" t="s">
        <v>135</v>
      </c>
      <c r="R7" s="170" t="s">
        <v>93</v>
      </c>
      <c r="S7" s="248" t="s">
        <v>94</v>
      </c>
      <c r="T7" s="170" t="s">
        <v>95</v>
      </c>
      <c r="U7" s="190" t="s">
        <v>92</v>
      </c>
      <c r="V7" s="170" t="s">
        <v>93</v>
      </c>
      <c r="W7" s="248" t="s">
        <v>94</v>
      </c>
      <c r="X7" s="170" t="s">
        <v>95</v>
      </c>
      <c r="Z7" s="177"/>
      <c r="AA7" s="177"/>
      <c r="AB7" s="177"/>
      <c r="AC7" s="177"/>
      <c r="AD7" s="177"/>
      <c r="AE7" s="177"/>
      <c r="AF7" s="156"/>
    </row>
    <row r="8" spans="2:32" ht="13.5" x14ac:dyDescent="0.15">
      <c r="B8" s="214"/>
      <c r="C8" s="201"/>
      <c r="D8" s="201"/>
      <c r="E8" s="174"/>
      <c r="F8" s="175"/>
      <c r="G8" s="176" t="s">
        <v>96</v>
      </c>
      <c r="H8" s="175"/>
      <c r="I8" s="174"/>
      <c r="J8" s="175"/>
      <c r="K8" s="176" t="s">
        <v>96</v>
      </c>
      <c r="L8" s="175"/>
      <c r="M8" s="174"/>
      <c r="N8" s="175"/>
      <c r="O8" s="176" t="s">
        <v>96</v>
      </c>
      <c r="P8" s="175"/>
      <c r="Q8" s="174"/>
      <c r="R8" s="175"/>
      <c r="S8" s="176" t="s">
        <v>96</v>
      </c>
      <c r="T8" s="175"/>
      <c r="U8" s="174"/>
      <c r="V8" s="175"/>
      <c r="W8" s="176" t="s">
        <v>96</v>
      </c>
      <c r="X8" s="175"/>
      <c r="Z8" s="177"/>
      <c r="AA8" s="177"/>
      <c r="AB8" s="177"/>
      <c r="AC8" s="177"/>
      <c r="AD8" s="177"/>
      <c r="AE8" s="177"/>
      <c r="AF8" s="156"/>
    </row>
    <row r="9" spans="2:32" ht="14.1" customHeight="1" x14ac:dyDescent="0.15">
      <c r="B9" s="202"/>
      <c r="C9" s="212"/>
      <c r="D9" s="262"/>
      <c r="E9" s="159"/>
      <c r="F9" s="313"/>
      <c r="G9" s="293"/>
      <c r="H9" s="313"/>
      <c r="I9" s="159"/>
      <c r="J9" s="313"/>
      <c r="K9" s="293"/>
      <c r="L9" s="313"/>
      <c r="M9" s="159"/>
      <c r="N9" s="313"/>
      <c r="O9" s="293"/>
      <c r="P9" s="313"/>
      <c r="Q9" s="159"/>
      <c r="R9" s="313"/>
      <c r="S9" s="293"/>
      <c r="T9" s="313"/>
      <c r="U9" s="159"/>
      <c r="V9" s="313"/>
      <c r="W9" s="293"/>
      <c r="X9" s="313"/>
      <c r="Z9" s="177"/>
      <c r="AA9" s="177"/>
      <c r="AB9" s="177"/>
      <c r="AC9" s="177"/>
      <c r="AD9" s="177"/>
      <c r="AE9" s="177"/>
      <c r="AF9" s="156"/>
    </row>
    <row r="10" spans="2:32" ht="14.1" customHeight="1" x14ac:dyDescent="0.15">
      <c r="B10" s="219"/>
      <c r="C10" s="210"/>
      <c r="D10" s="199"/>
      <c r="E10" s="179"/>
      <c r="F10" s="180"/>
      <c r="G10" s="156"/>
      <c r="H10" s="180"/>
      <c r="I10" s="179"/>
      <c r="J10" s="180"/>
      <c r="K10" s="156"/>
      <c r="L10" s="180"/>
      <c r="M10" s="179"/>
      <c r="N10" s="180"/>
      <c r="O10" s="156"/>
      <c r="P10" s="180"/>
      <c r="Q10" s="179"/>
      <c r="R10" s="180"/>
      <c r="S10" s="156"/>
      <c r="T10" s="180"/>
      <c r="U10" s="179"/>
      <c r="V10" s="180"/>
      <c r="W10" s="156"/>
      <c r="X10" s="180"/>
      <c r="Z10" s="177"/>
      <c r="AA10" s="177"/>
      <c r="AB10" s="177"/>
      <c r="AC10" s="177"/>
      <c r="AD10" s="177"/>
      <c r="AE10" s="177"/>
      <c r="AF10" s="156"/>
    </row>
    <row r="11" spans="2:32" ht="14.1" customHeight="1" x14ac:dyDescent="0.15">
      <c r="B11" s="219" t="s">
        <v>0</v>
      </c>
      <c r="C11" s="210">
        <v>20</v>
      </c>
      <c r="D11" s="221" t="s">
        <v>1</v>
      </c>
      <c r="E11" s="179">
        <v>840</v>
      </c>
      <c r="F11" s="180">
        <v>1523</v>
      </c>
      <c r="G11" s="156">
        <v>1183</v>
      </c>
      <c r="H11" s="180">
        <v>32917</v>
      </c>
      <c r="I11" s="179">
        <v>1890</v>
      </c>
      <c r="J11" s="180">
        <v>2520</v>
      </c>
      <c r="K11" s="156">
        <v>2226</v>
      </c>
      <c r="L11" s="180">
        <v>10798</v>
      </c>
      <c r="M11" s="179">
        <v>1890</v>
      </c>
      <c r="N11" s="180">
        <v>2520</v>
      </c>
      <c r="O11" s="156">
        <v>2303</v>
      </c>
      <c r="P11" s="180">
        <v>9897</v>
      </c>
      <c r="Q11" s="179">
        <v>1995</v>
      </c>
      <c r="R11" s="180">
        <v>2520</v>
      </c>
      <c r="S11" s="156">
        <v>2383</v>
      </c>
      <c r="T11" s="180">
        <v>9348</v>
      </c>
      <c r="U11" s="179">
        <v>1838</v>
      </c>
      <c r="V11" s="180">
        <v>2520</v>
      </c>
      <c r="W11" s="156">
        <v>2238</v>
      </c>
      <c r="X11" s="180">
        <v>11689</v>
      </c>
      <c r="Z11" s="156"/>
      <c r="AA11" s="156"/>
      <c r="AB11" s="156"/>
      <c r="AC11" s="156"/>
      <c r="AD11" s="156"/>
      <c r="AE11" s="156"/>
      <c r="AF11" s="156"/>
    </row>
    <row r="12" spans="2:32" ht="14.1" customHeight="1" x14ac:dyDescent="0.15">
      <c r="B12" s="219"/>
      <c r="C12" s="210">
        <v>21</v>
      </c>
      <c r="D12" s="198"/>
      <c r="E12" s="179">
        <v>840</v>
      </c>
      <c r="F12" s="180">
        <v>1890</v>
      </c>
      <c r="G12" s="156">
        <v>1418</v>
      </c>
      <c r="H12" s="180">
        <v>474029</v>
      </c>
      <c r="I12" s="179">
        <v>1680</v>
      </c>
      <c r="J12" s="180">
        <v>2520</v>
      </c>
      <c r="K12" s="156">
        <v>2088</v>
      </c>
      <c r="L12" s="180">
        <v>123475</v>
      </c>
      <c r="M12" s="179">
        <v>1680</v>
      </c>
      <c r="N12" s="180">
        <v>2520</v>
      </c>
      <c r="O12" s="156">
        <v>2155</v>
      </c>
      <c r="P12" s="180">
        <v>122121</v>
      </c>
      <c r="Q12" s="179">
        <v>1680</v>
      </c>
      <c r="R12" s="180">
        <v>2573</v>
      </c>
      <c r="S12" s="156">
        <v>2186</v>
      </c>
      <c r="T12" s="180">
        <v>114447</v>
      </c>
      <c r="U12" s="179">
        <v>1680</v>
      </c>
      <c r="V12" s="180">
        <v>2468</v>
      </c>
      <c r="W12" s="156">
        <v>2008</v>
      </c>
      <c r="X12" s="180">
        <v>140244</v>
      </c>
      <c r="Z12" s="177"/>
      <c r="AA12" s="177"/>
      <c r="AB12" s="177"/>
      <c r="AC12" s="177"/>
      <c r="AD12" s="177"/>
      <c r="AE12" s="156"/>
      <c r="AF12" s="156"/>
    </row>
    <row r="13" spans="2:32" ht="14.1" customHeight="1" x14ac:dyDescent="0.15">
      <c r="B13" s="219"/>
      <c r="C13" s="210">
        <v>22</v>
      </c>
      <c r="D13" s="199"/>
      <c r="E13" s="179">
        <v>893</v>
      </c>
      <c r="F13" s="180">
        <v>1764</v>
      </c>
      <c r="G13" s="156">
        <v>1454</v>
      </c>
      <c r="H13" s="180">
        <v>339332</v>
      </c>
      <c r="I13" s="179">
        <v>1733</v>
      </c>
      <c r="J13" s="180">
        <v>2310</v>
      </c>
      <c r="K13" s="156">
        <v>2018</v>
      </c>
      <c r="L13" s="180">
        <v>89509</v>
      </c>
      <c r="M13" s="179">
        <v>1838</v>
      </c>
      <c r="N13" s="180">
        <v>2415</v>
      </c>
      <c r="O13" s="156">
        <v>2149</v>
      </c>
      <c r="P13" s="180">
        <v>90314</v>
      </c>
      <c r="Q13" s="179">
        <v>1838</v>
      </c>
      <c r="R13" s="180">
        <v>2415</v>
      </c>
      <c r="S13" s="156">
        <v>2150</v>
      </c>
      <c r="T13" s="180">
        <v>80436</v>
      </c>
      <c r="U13" s="179">
        <v>1680</v>
      </c>
      <c r="V13" s="180">
        <v>2205</v>
      </c>
      <c r="W13" s="156">
        <v>1932</v>
      </c>
      <c r="X13" s="180">
        <v>113796</v>
      </c>
      <c r="Z13" s="177"/>
      <c r="AA13" s="177"/>
      <c r="AB13" s="177"/>
      <c r="AC13" s="177"/>
      <c r="AD13" s="177"/>
      <c r="AE13" s="156"/>
      <c r="AF13" s="156"/>
    </row>
    <row r="14" spans="2:32" ht="14.1" customHeight="1" x14ac:dyDescent="0.15">
      <c r="B14" s="214"/>
      <c r="C14" s="217">
        <v>23</v>
      </c>
      <c r="D14" s="196"/>
      <c r="E14" s="186">
        <v>1050</v>
      </c>
      <c r="F14" s="273">
        <v>1890</v>
      </c>
      <c r="G14" s="187">
        <v>1513.7452934906571</v>
      </c>
      <c r="H14" s="186">
        <v>416355.60000000003</v>
      </c>
      <c r="I14" s="186">
        <v>1785</v>
      </c>
      <c r="J14" s="186">
        <v>2310</v>
      </c>
      <c r="K14" s="186">
        <v>2123.9672807003376</v>
      </c>
      <c r="L14" s="186">
        <v>99325.39999999998</v>
      </c>
      <c r="M14" s="186">
        <v>1890</v>
      </c>
      <c r="N14" s="186">
        <v>2520</v>
      </c>
      <c r="O14" s="186">
        <v>2213.9728321588182</v>
      </c>
      <c r="P14" s="186">
        <v>100028.59999999999</v>
      </c>
      <c r="Q14" s="186">
        <v>1890</v>
      </c>
      <c r="R14" s="186">
        <v>2520</v>
      </c>
      <c r="S14" s="186">
        <v>2259.9299181638135</v>
      </c>
      <c r="T14" s="186">
        <v>91056</v>
      </c>
      <c r="U14" s="186">
        <v>1470</v>
      </c>
      <c r="V14" s="186">
        <v>2257.5</v>
      </c>
      <c r="W14" s="186">
        <v>1948.9515643042721</v>
      </c>
      <c r="X14" s="186">
        <v>115976.69999999997</v>
      </c>
      <c r="Z14" s="177"/>
      <c r="AA14" s="177"/>
      <c r="AB14" s="177"/>
      <c r="AC14" s="177"/>
      <c r="AD14" s="177"/>
      <c r="AE14" s="156"/>
      <c r="AF14" s="156"/>
    </row>
    <row r="15" spans="2:32" ht="14.1" customHeight="1" x14ac:dyDescent="0.15">
      <c r="B15" s="179" t="s">
        <v>97</v>
      </c>
      <c r="C15" s="171">
        <v>4</v>
      </c>
      <c r="D15" s="184" t="s">
        <v>115</v>
      </c>
      <c r="E15" s="180">
        <v>1522.5</v>
      </c>
      <c r="F15" s="180">
        <v>1837.5</v>
      </c>
      <c r="G15" s="180">
        <v>1666.0079006772012</v>
      </c>
      <c r="H15" s="180">
        <v>35620.5</v>
      </c>
      <c r="I15" s="180">
        <v>1995</v>
      </c>
      <c r="J15" s="180">
        <v>2310</v>
      </c>
      <c r="K15" s="180">
        <v>2146.9869106195956</v>
      </c>
      <c r="L15" s="180">
        <v>8196.1</v>
      </c>
      <c r="M15" s="180">
        <v>2100</v>
      </c>
      <c r="N15" s="180">
        <v>2415</v>
      </c>
      <c r="O15" s="180">
        <v>2265.8566820643523</v>
      </c>
      <c r="P15" s="180">
        <v>8599.4</v>
      </c>
      <c r="Q15" s="180">
        <v>2100</v>
      </c>
      <c r="R15" s="180">
        <v>2415</v>
      </c>
      <c r="S15" s="180">
        <v>2286.8213059436416</v>
      </c>
      <c r="T15" s="180">
        <v>6602.5000000000009</v>
      </c>
      <c r="U15" s="180">
        <v>1890</v>
      </c>
      <c r="V15" s="180">
        <v>2205</v>
      </c>
      <c r="W15" s="180">
        <v>2061.3259244942665</v>
      </c>
      <c r="X15" s="184">
        <v>8896.5999999999985</v>
      </c>
    </row>
    <row r="16" spans="2:32" ht="14.1" customHeight="1" x14ac:dyDescent="0.15">
      <c r="B16" s="179"/>
      <c r="C16" s="171">
        <v>5</v>
      </c>
      <c r="D16" s="184"/>
      <c r="E16" s="180">
        <v>1522.5</v>
      </c>
      <c r="F16" s="180">
        <v>1785</v>
      </c>
      <c r="G16" s="180">
        <v>1664.1878055900168</v>
      </c>
      <c r="H16" s="180">
        <v>32390.5</v>
      </c>
      <c r="I16" s="180">
        <v>1995</v>
      </c>
      <c r="J16" s="180">
        <v>2310</v>
      </c>
      <c r="K16" s="180">
        <v>2170.1000274273174</v>
      </c>
      <c r="L16" s="180">
        <v>7272.2000000000007</v>
      </c>
      <c r="M16" s="180">
        <v>2100</v>
      </c>
      <c r="N16" s="180">
        <v>2415</v>
      </c>
      <c r="O16" s="180">
        <v>2272.8413306793159</v>
      </c>
      <c r="P16" s="180">
        <v>6984.4000000000005</v>
      </c>
      <c r="Q16" s="180">
        <v>2100</v>
      </c>
      <c r="R16" s="180">
        <v>2490.6</v>
      </c>
      <c r="S16" s="180">
        <v>2282.6217287866771</v>
      </c>
      <c r="T16" s="180">
        <v>6813.3</v>
      </c>
      <c r="U16" s="180">
        <v>1785</v>
      </c>
      <c r="V16" s="180">
        <v>2152.5</v>
      </c>
      <c r="W16" s="180">
        <v>2005.9189526184539</v>
      </c>
      <c r="X16" s="180">
        <v>8971.9</v>
      </c>
    </row>
    <row r="17" spans="2:24" ht="14.1" customHeight="1" x14ac:dyDescent="0.15">
      <c r="B17" s="179"/>
      <c r="C17" s="171">
        <v>6</v>
      </c>
      <c r="D17" s="184"/>
      <c r="E17" s="180">
        <v>1365</v>
      </c>
      <c r="F17" s="180">
        <v>1890</v>
      </c>
      <c r="G17" s="180">
        <v>1634.7427866887904</v>
      </c>
      <c r="H17" s="180">
        <v>33479.9</v>
      </c>
      <c r="I17" s="180">
        <v>1890</v>
      </c>
      <c r="J17" s="180">
        <v>2310</v>
      </c>
      <c r="K17" s="180">
        <v>2168.2218831734967</v>
      </c>
      <c r="L17" s="180">
        <v>7658.4000000000005</v>
      </c>
      <c r="M17" s="180">
        <v>1995</v>
      </c>
      <c r="N17" s="180">
        <v>2467.5</v>
      </c>
      <c r="O17" s="180">
        <v>2258.0109748737332</v>
      </c>
      <c r="P17" s="180">
        <v>7987.7</v>
      </c>
      <c r="Q17" s="180">
        <v>1995</v>
      </c>
      <c r="R17" s="180">
        <v>2520</v>
      </c>
      <c r="S17" s="180">
        <v>2330.8933032616242</v>
      </c>
      <c r="T17" s="180">
        <v>6598.6</v>
      </c>
      <c r="U17" s="180">
        <v>1627.5</v>
      </c>
      <c r="V17" s="180">
        <v>2257.5</v>
      </c>
      <c r="W17" s="180">
        <v>1936.3192628410716</v>
      </c>
      <c r="X17" s="184">
        <v>8599</v>
      </c>
    </row>
    <row r="18" spans="2:24" ht="14.1" customHeight="1" x14ac:dyDescent="0.15">
      <c r="B18" s="179"/>
      <c r="C18" s="171">
        <v>7</v>
      </c>
      <c r="D18" s="184"/>
      <c r="E18" s="180">
        <v>1365</v>
      </c>
      <c r="F18" s="180">
        <v>1890</v>
      </c>
      <c r="G18" s="180">
        <v>1597.4681160159043</v>
      </c>
      <c r="H18" s="180">
        <v>32156.400000000001</v>
      </c>
      <c r="I18" s="180">
        <v>1890</v>
      </c>
      <c r="J18" s="180">
        <v>2310</v>
      </c>
      <c r="K18" s="180">
        <v>2126.1132410212031</v>
      </c>
      <c r="L18" s="180">
        <v>6389.6</v>
      </c>
      <c r="M18" s="180">
        <v>1890</v>
      </c>
      <c r="N18" s="180">
        <v>2467.5</v>
      </c>
      <c r="O18" s="180">
        <v>2199.7012972320686</v>
      </c>
      <c r="P18" s="180">
        <v>6622.0999999999995</v>
      </c>
      <c r="Q18" s="180">
        <v>1995</v>
      </c>
      <c r="R18" s="180">
        <v>2520</v>
      </c>
      <c r="S18" s="180">
        <v>2298.2339955849884</v>
      </c>
      <c r="T18" s="180">
        <v>6184.9</v>
      </c>
      <c r="U18" s="180">
        <v>1575</v>
      </c>
      <c r="V18" s="180">
        <v>2257.5</v>
      </c>
      <c r="W18" s="180">
        <v>1913.9874921826145</v>
      </c>
      <c r="X18" s="184">
        <v>7487.7</v>
      </c>
    </row>
    <row r="19" spans="2:24" ht="14.1" customHeight="1" x14ac:dyDescent="0.15">
      <c r="B19" s="179"/>
      <c r="C19" s="171">
        <v>8</v>
      </c>
      <c r="D19" s="184"/>
      <c r="E19" s="180">
        <v>1365</v>
      </c>
      <c r="F19" s="180">
        <v>1890</v>
      </c>
      <c r="G19" s="180">
        <v>1568.7540678742496</v>
      </c>
      <c r="H19" s="180">
        <v>43326.9</v>
      </c>
      <c r="I19" s="180">
        <v>1890</v>
      </c>
      <c r="J19" s="180">
        <v>2310</v>
      </c>
      <c r="K19" s="180">
        <v>2083.4914010548036</v>
      </c>
      <c r="L19" s="180">
        <v>9661.7999999999993</v>
      </c>
      <c r="M19" s="180">
        <v>1890</v>
      </c>
      <c r="N19" s="180">
        <v>2467.5</v>
      </c>
      <c r="O19" s="180">
        <v>2149.5103607060632</v>
      </c>
      <c r="P19" s="180">
        <v>9851.5</v>
      </c>
      <c r="Q19" s="180">
        <v>1995</v>
      </c>
      <c r="R19" s="180">
        <v>2520</v>
      </c>
      <c r="S19" s="180">
        <v>2264.1373949985518</v>
      </c>
      <c r="T19" s="180">
        <v>9197.5</v>
      </c>
      <c r="U19" s="180">
        <v>1575</v>
      </c>
      <c r="V19" s="180">
        <v>2205</v>
      </c>
      <c r="W19" s="180">
        <v>1886.3354874446084</v>
      </c>
      <c r="X19" s="184">
        <v>11733.2</v>
      </c>
    </row>
    <row r="20" spans="2:24" ht="14.1" customHeight="1" x14ac:dyDescent="0.15">
      <c r="B20" s="179"/>
      <c r="C20" s="171">
        <v>9</v>
      </c>
      <c r="D20" s="184"/>
      <c r="E20" s="180">
        <v>1365</v>
      </c>
      <c r="F20" s="180">
        <v>1890</v>
      </c>
      <c r="G20" s="180">
        <v>1543.2413112291867</v>
      </c>
      <c r="H20" s="180">
        <v>26519.3</v>
      </c>
      <c r="I20" s="180">
        <v>1785</v>
      </c>
      <c r="J20" s="180">
        <v>2310</v>
      </c>
      <c r="K20" s="180">
        <v>2083.8850482829189</v>
      </c>
      <c r="L20" s="180">
        <v>6217</v>
      </c>
      <c r="M20" s="180">
        <v>1890</v>
      </c>
      <c r="N20" s="180">
        <v>2310</v>
      </c>
      <c r="O20" s="180">
        <v>2133.2184285345052</v>
      </c>
      <c r="P20" s="180">
        <v>6340.0999999999995</v>
      </c>
      <c r="Q20" s="180">
        <v>1890</v>
      </c>
      <c r="R20" s="180">
        <v>2520</v>
      </c>
      <c r="S20" s="180">
        <v>2224.142699811202</v>
      </c>
      <c r="T20" s="180">
        <v>6079</v>
      </c>
      <c r="U20" s="180">
        <v>1575</v>
      </c>
      <c r="V20" s="180">
        <v>2205</v>
      </c>
      <c r="W20" s="180">
        <v>1883.5394068429707</v>
      </c>
      <c r="X20" s="184">
        <v>8436.5</v>
      </c>
    </row>
    <row r="21" spans="2:24" ht="14.1" customHeight="1" x14ac:dyDescent="0.15">
      <c r="B21" s="179"/>
      <c r="C21" s="171">
        <v>10</v>
      </c>
      <c r="D21" s="184"/>
      <c r="E21" s="180">
        <v>1312.5</v>
      </c>
      <c r="F21" s="180">
        <v>1785</v>
      </c>
      <c r="G21" s="180">
        <v>1510.2605394280765</v>
      </c>
      <c r="H21" s="180">
        <v>23911.200000000001</v>
      </c>
      <c r="I21" s="180">
        <v>1890</v>
      </c>
      <c r="J21" s="180">
        <v>2310</v>
      </c>
      <c r="K21" s="180">
        <v>2104.4178306814042</v>
      </c>
      <c r="L21" s="180">
        <v>5435.6</v>
      </c>
      <c r="M21" s="180">
        <v>1890</v>
      </c>
      <c r="N21" s="180">
        <v>2415</v>
      </c>
      <c r="O21" s="180">
        <v>2159.4997756697862</v>
      </c>
      <c r="P21" s="180">
        <v>5128.8999999999996</v>
      </c>
      <c r="Q21" s="180">
        <v>1890</v>
      </c>
      <c r="R21" s="180">
        <v>2520</v>
      </c>
      <c r="S21" s="180">
        <v>2249.2152932241088</v>
      </c>
      <c r="T21" s="180">
        <v>4874.3</v>
      </c>
      <c r="U21" s="180">
        <v>1575</v>
      </c>
      <c r="V21" s="180">
        <v>2205</v>
      </c>
      <c r="W21" s="180">
        <v>1910.1901951809593</v>
      </c>
      <c r="X21" s="184">
        <v>5887</v>
      </c>
    </row>
    <row r="22" spans="2:24" ht="14.1" customHeight="1" x14ac:dyDescent="0.15">
      <c r="B22" s="179"/>
      <c r="C22" s="171">
        <v>11</v>
      </c>
      <c r="D22" s="184"/>
      <c r="E22" s="180">
        <v>1155</v>
      </c>
      <c r="F22" s="180">
        <v>1680</v>
      </c>
      <c r="G22" s="184">
        <v>1385.4687029607887</v>
      </c>
      <c r="H22" s="180">
        <v>35542.699999999997</v>
      </c>
      <c r="I22" s="180">
        <v>1890</v>
      </c>
      <c r="J22" s="180">
        <v>2310</v>
      </c>
      <c r="K22" s="180">
        <v>2094.4983920821755</v>
      </c>
      <c r="L22" s="180">
        <v>9514.1999999999989</v>
      </c>
      <c r="M22" s="180">
        <v>1890</v>
      </c>
      <c r="N22" s="180">
        <v>2520</v>
      </c>
      <c r="O22" s="180">
        <v>2150.8746695248301</v>
      </c>
      <c r="P22" s="180">
        <v>9644.7000000000007</v>
      </c>
      <c r="Q22" s="180">
        <v>1890</v>
      </c>
      <c r="R22" s="180">
        <v>2520</v>
      </c>
      <c r="S22" s="180">
        <v>2197.2823900584153</v>
      </c>
      <c r="T22" s="180">
        <v>9184.6</v>
      </c>
      <c r="U22" s="180">
        <v>1575</v>
      </c>
      <c r="V22" s="180">
        <v>2205</v>
      </c>
      <c r="W22" s="180">
        <v>1929.4467185418318</v>
      </c>
      <c r="X22" s="184">
        <v>11497.7</v>
      </c>
    </row>
    <row r="23" spans="2:24" ht="14.1" customHeight="1" x14ac:dyDescent="0.15">
      <c r="B23" s="179"/>
      <c r="C23" s="171">
        <v>12</v>
      </c>
      <c r="D23" s="184"/>
      <c r="E23" s="180">
        <v>1050</v>
      </c>
      <c r="F23" s="180">
        <v>1575</v>
      </c>
      <c r="G23" s="180">
        <v>1300.1753604640696</v>
      </c>
      <c r="H23" s="180">
        <v>39345.199999999997</v>
      </c>
      <c r="I23" s="180">
        <v>1785</v>
      </c>
      <c r="J23" s="180">
        <v>2310</v>
      </c>
      <c r="K23" s="180">
        <v>2088.0203451662687</v>
      </c>
      <c r="L23" s="180">
        <v>9117.7999999999993</v>
      </c>
      <c r="M23" s="180">
        <v>1890</v>
      </c>
      <c r="N23" s="180">
        <v>2520</v>
      </c>
      <c r="O23" s="180">
        <v>2180.0407484631701</v>
      </c>
      <c r="P23" s="180">
        <v>9003.4000000000015</v>
      </c>
      <c r="Q23" s="180">
        <v>1890</v>
      </c>
      <c r="R23" s="180">
        <v>2520</v>
      </c>
      <c r="S23" s="180">
        <v>2221.3905785909465</v>
      </c>
      <c r="T23" s="180">
        <v>8845.9</v>
      </c>
      <c r="U23" s="180">
        <v>1470</v>
      </c>
      <c r="V23" s="180">
        <v>2205</v>
      </c>
      <c r="W23" s="180">
        <v>1920.6774637548174</v>
      </c>
      <c r="X23" s="184">
        <v>10646.5</v>
      </c>
    </row>
    <row r="24" spans="2:24" ht="14.1" customHeight="1" x14ac:dyDescent="0.15">
      <c r="B24" s="179" t="s">
        <v>99</v>
      </c>
      <c r="C24" s="171">
        <v>1</v>
      </c>
      <c r="D24" s="184" t="s">
        <v>115</v>
      </c>
      <c r="E24" s="180">
        <v>1050</v>
      </c>
      <c r="F24" s="180">
        <v>1522.5</v>
      </c>
      <c r="G24" s="180">
        <v>1260.3680322177477</v>
      </c>
      <c r="H24" s="180">
        <v>27092.3</v>
      </c>
      <c r="I24" s="180">
        <v>1680</v>
      </c>
      <c r="J24" s="180">
        <v>2310</v>
      </c>
      <c r="K24" s="180">
        <v>2033.7663548581768</v>
      </c>
      <c r="L24" s="180">
        <v>8911.6999999999989</v>
      </c>
      <c r="M24" s="180">
        <v>1680</v>
      </c>
      <c r="N24" s="180">
        <v>2520</v>
      </c>
      <c r="O24" s="180">
        <v>2129.3641883301916</v>
      </c>
      <c r="P24" s="180">
        <v>8183.2</v>
      </c>
      <c r="Q24" s="180">
        <v>1680</v>
      </c>
      <c r="R24" s="180">
        <v>2520</v>
      </c>
      <c r="S24" s="180">
        <v>2179.3276533592989</v>
      </c>
      <c r="T24" s="180">
        <v>7325.4</v>
      </c>
      <c r="U24" s="180">
        <v>1365</v>
      </c>
      <c r="V24" s="180">
        <v>2205</v>
      </c>
      <c r="W24" s="180">
        <v>1787.5299536707055</v>
      </c>
      <c r="X24" s="184">
        <v>9313.7000000000007</v>
      </c>
    </row>
    <row r="25" spans="2:24" ht="14.1" customHeight="1" x14ac:dyDescent="0.15">
      <c r="B25" s="179"/>
      <c r="C25" s="171">
        <v>2</v>
      </c>
      <c r="D25" s="184"/>
      <c r="E25" s="180">
        <v>1050</v>
      </c>
      <c r="F25" s="180">
        <v>1522.5</v>
      </c>
      <c r="G25" s="180">
        <v>1271.5333961119989</v>
      </c>
      <c r="H25" s="180">
        <v>35916.5</v>
      </c>
      <c r="I25" s="180">
        <v>1575</v>
      </c>
      <c r="J25" s="180">
        <v>2310</v>
      </c>
      <c r="K25" s="180">
        <v>2025.2085716539782</v>
      </c>
      <c r="L25" s="180">
        <v>9131.1</v>
      </c>
      <c r="M25" s="180">
        <v>1575</v>
      </c>
      <c r="N25" s="180">
        <v>2520</v>
      </c>
      <c r="O25" s="180">
        <v>2136.9749345242089</v>
      </c>
      <c r="P25" s="180">
        <v>8876.7000000000007</v>
      </c>
      <c r="Q25" s="180">
        <v>1575</v>
      </c>
      <c r="R25" s="180">
        <v>2520</v>
      </c>
      <c r="S25" s="180">
        <v>2170.5566587590488</v>
      </c>
      <c r="T25" s="180">
        <v>8021.2</v>
      </c>
      <c r="U25" s="180">
        <v>1365</v>
      </c>
      <c r="V25" s="180">
        <v>2310</v>
      </c>
      <c r="W25" s="180">
        <v>1836.1945059237082</v>
      </c>
      <c r="X25" s="184">
        <v>10676.8</v>
      </c>
    </row>
    <row r="26" spans="2:24" ht="14.1" customHeight="1" x14ac:dyDescent="0.15">
      <c r="B26" s="179"/>
      <c r="C26" s="171">
        <v>3</v>
      </c>
      <c r="D26" s="184"/>
      <c r="E26" s="180">
        <v>1050</v>
      </c>
      <c r="F26" s="180">
        <v>1575</v>
      </c>
      <c r="G26" s="180">
        <v>1326.8416068756478</v>
      </c>
      <c r="H26" s="180">
        <v>29588.799999999999</v>
      </c>
      <c r="I26" s="180">
        <v>1575</v>
      </c>
      <c r="J26" s="180">
        <v>2310</v>
      </c>
      <c r="K26" s="180">
        <v>1986.20403536613</v>
      </c>
      <c r="L26" s="180">
        <v>8016.5</v>
      </c>
      <c r="M26" s="180">
        <v>1575</v>
      </c>
      <c r="N26" s="180">
        <v>2520</v>
      </c>
      <c r="O26" s="180">
        <v>2131.6964179957931</v>
      </c>
      <c r="P26" s="180">
        <v>7975</v>
      </c>
      <c r="Q26" s="180">
        <v>1575</v>
      </c>
      <c r="R26" s="180">
        <v>2520</v>
      </c>
      <c r="S26" s="180">
        <v>2146.3174863912145</v>
      </c>
      <c r="T26" s="180">
        <v>7639.8000000000011</v>
      </c>
      <c r="U26" s="180">
        <v>1365</v>
      </c>
      <c r="V26" s="180">
        <v>2310</v>
      </c>
      <c r="W26" s="180">
        <v>1824.4549889317047</v>
      </c>
      <c r="X26" s="184">
        <v>9017.7000000000007</v>
      </c>
    </row>
    <row r="27" spans="2:24" ht="14.1" customHeight="1" x14ac:dyDescent="0.15">
      <c r="B27" s="172"/>
      <c r="C27" s="176">
        <v>4</v>
      </c>
      <c r="D27" s="185"/>
      <c r="E27" s="188">
        <v>1260</v>
      </c>
      <c r="F27" s="188">
        <v>1680</v>
      </c>
      <c r="G27" s="188">
        <v>1471.6211635717868</v>
      </c>
      <c r="H27" s="188">
        <v>41631.199999999997</v>
      </c>
      <c r="I27" s="188">
        <v>1575</v>
      </c>
      <c r="J27" s="188">
        <v>2310</v>
      </c>
      <c r="K27" s="188">
        <v>1961.9013795348139</v>
      </c>
      <c r="L27" s="188">
        <v>9985.2999999999993</v>
      </c>
      <c r="M27" s="188">
        <v>1575</v>
      </c>
      <c r="N27" s="188">
        <v>2520</v>
      </c>
      <c r="O27" s="188">
        <v>2201.697084766854</v>
      </c>
      <c r="P27" s="188">
        <v>9669.3000000000011</v>
      </c>
      <c r="Q27" s="188">
        <v>1575</v>
      </c>
      <c r="R27" s="188">
        <v>2520</v>
      </c>
      <c r="S27" s="188">
        <v>2227.6283650912055</v>
      </c>
      <c r="T27" s="188">
        <v>9334.7999999999993</v>
      </c>
      <c r="U27" s="188">
        <v>1522.5</v>
      </c>
      <c r="V27" s="188">
        <v>2310</v>
      </c>
      <c r="W27" s="188">
        <v>1884.2079731826245</v>
      </c>
      <c r="X27" s="185">
        <v>11945.400000000001</v>
      </c>
    </row>
    <row r="28" spans="2:24" ht="14.1" customHeight="1" x14ac:dyDescent="0.15">
      <c r="B28" s="208" t="s">
        <v>136</v>
      </c>
      <c r="C28" s="225"/>
      <c r="D28" s="226"/>
      <c r="E28" s="179"/>
      <c r="F28" s="180"/>
      <c r="G28" s="156"/>
      <c r="H28" s="180"/>
      <c r="I28" s="179"/>
      <c r="J28" s="180"/>
      <c r="K28" s="156"/>
      <c r="L28" s="180"/>
      <c r="M28" s="179"/>
      <c r="N28" s="180"/>
      <c r="O28" s="156"/>
      <c r="P28" s="180"/>
      <c r="Q28" s="179"/>
      <c r="R28" s="180"/>
      <c r="S28" s="156"/>
      <c r="T28" s="180"/>
      <c r="U28" s="179"/>
      <c r="V28" s="180"/>
      <c r="W28" s="156"/>
      <c r="X28" s="180"/>
    </row>
    <row r="29" spans="2:24" ht="14.1" customHeight="1" x14ac:dyDescent="0.15">
      <c r="B29" s="208"/>
      <c r="C29" s="225"/>
      <c r="D29" s="226"/>
      <c r="E29" s="179"/>
      <c r="F29" s="180"/>
      <c r="G29" s="156"/>
      <c r="H29" s="180"/>
      <c r="I29" s="179"/>
      <c r="J29" s="180"/>
      <c r="K29" s="156"/>
      <c r="L29" s="180"/>
      <c r="M29" s="179"/>
      <c r="N29" s="180"/>
      <c r="O29" s="156"/>
      <c r="P29" s="180"/>
      <c r="Q29" s="179"/>
      <c r="R29" s="180"/>
      <c r="S29" s="156"/>
      <c r="T29" s="180"/>
      <c r="U29" s="179"/>
      <c r="V29" s="180"/>
      <c r="W29" s="156"/>
      <c r="X29" s="180"/>
    </row>
    <row r="30" spans="2:24" ht="14.1" customHeight="1" x14ac:dyDescent="0.15">
      <c r="B30" s="205" t="s">
        <v>123</v>
      </c>
      <c r="C30" s="225"/>
      <c r="D30" s="226"/>
      <c r="E30" s="179"/>
      <c r="F30" s="180"/>
      <c r="G30" s="156"/>
      <c r="H30" s="180"/>
      <c r="I30" s="179"/>
      <c r="J30" s="180"/>
      <c r="K30" s="156"/>
      <c r="L30" s="180"/>
      <c r="M30" s="179"/>
      <c r="N30" s="180"/>
      <c r="O30" s="156"/>
      <c r="P30" s="180"/>
      <c r="Q30" s="179"/>
      <c r="R30" s="180"/>
      <c r="S30" s="156"/>
      <c r="T30" s="180"/>
      <c r="U30" s="179"/>
      <c r="V30" s="180"/>
      <c r="W30" s="156"/>
      <c r="X30" s="180"/>
    </row>
    <row r="31" spans="2:24" ht="14.1" customHeight="1" x14ac:dyDescent="0.15">
      <c r="B31" s="227">
        <v>41003</v>
      </c>
      <c r="C31" s="228"/>
      <c r="D31" s="229">
        <v>41009</v>
      </c>
      <c r="E31" s="641">
        <v>1260</v>
      </c>
      <c r="F31" s="642">
        <v>1575</v>
      </c>
      <c r="G31" s="643">
        <v>1432.5821367030442</v>
      </c>
      <c r="H31" s="180">
        <v>13417</v>
      </c>
      <c r="I31" s="641">
        <v>1575</v>
      </c>
      <c r="J31" s="642">
        <v>2205</v>
      </c>
      <c r="K31" s="643">
        <v>1949.0571977534728</v>
      </c>
      <c r="L31" s="180">
        <v>2873.4</v>
      </c>
      <c r="M31" s="641">
        <v>1575</v>
      </c>
      <c r="N31" s="642">
        <v>2467.5</v>
      </c>
      <c r="O31" s="643">
        <v>2151.2423593259077</v>
      </c>
      <c r="P31" s="180">
        <v>2654.6</v>
      </c>
      <c r="Q31" s="641">
        <v>1575</v>
      </c>
      <c r="R31" s="642">
        <v>2467.5</v>
      </c>
      <c r="S31" s="643">
        <v>2185.5327421555257</v>
      </c>
      <c r="T31" s="180">
        <v>2944.2</v>
      </c>
      <c r="U31" s="641">
        <v>1575</v>
      </c>
      <c r="V31" s="642">
        <v>2205</v>
      </c>
      <c r="W31" s="643">
        <v>1862.5235267588694</v>
      </c>
      <c r="X31" s="180">
        <v>3748.3</v>
      </c>
    </row>
    <row r="32" spans="2:24" ht="14.1" customHeight="1" x14ac:dyDescent="0.15">
      <c r="B32" s="227" t="s">
        <v>124</v>
      </c>
      <c r="C32" s="228"/>
      <c r="D32" s="229"/>
      <c r="E32" s="179"/>
      <c r="F32" s="180"/>
      <c r="G32" s="156"/>
      <c r="H32" s="180"/>
      <c r="I32" s="179"/>
      <c r="J32" s="180"/>
      <c r="K32" s="156"/>
      <c r="L32" s="180"/>
      <c r="M32" s="179"/>
      <c r="N32" s="180"/>
      <c r="O32" s="156"/>
      <c r="P32" s="180"/>
      <c r="Q32" s="179"/>
      <c r="R32" s="180"/>
      <c r="S32" s="156"/>
      <c r="T32" s="180"/>
      <c r="U32" s="179"/>
      <c r="V32" s="180"/>
      <c r="W32" s="156"/>
      <c r="X32" s="180"/>
    </row>
    <row r="33" spans="2:24" ht="14.1" customHeight="1" x14ac:dyDescent="0.15">
      <c r="B33" s="227">
        <v>41010</v>
      </c>
      <c r="C33" s="228"/>
      <c r="D33" s="229">
        <v>41016</v>
      </c>
      <c r="E33" s="233">
        <v>1365</v>
      </c>
      <c r="F33" s="234">
        <v>1627.5</v>
      </c>
      <c r="G33" s="235">
        <v>1453.2958454542888</v>
      </c>
      <c r="H33" s="234">
        <v>9335.7000000000007</v>
      </c>
      <c r="I33" s="233">
        <v>1680</v>
      </c>
      <c r="J33" s="234">
        <v>2310</v>
      </c>
      <c r="K33" s="235">
        <v>1981.6509611277245</v>
      </c>
      <c r="L33" s="234">
        <v>2200.9</v>
      </c>
      <c r="M33" s="233">
        <v>1680</v>
      </c>
      <c r="N33" s="234">
        <v>2520</v>
      </c>
      <c r="O33" s="235">
        <v>2220.0095687144635</v>
      </c>
      <c r="P33" s="234">
        <v>2018.9</v>
      </c>
      <c r="Q33" s="233">
        <v>1575</v>
      </c>
      <c r="R33" s="234">
        <v>2520</v>
      </c>
      <c r="S33" s="235">
        <v>2192.2983723561674</v>
      </c>
      <c r="T33" s="234">
        <v>1870.4</v>
      </c>
      <c r="U33" s="233">
        <v>1575</v>
      </c>
      <c r="V33" s="234">
        <v>2310</v>
      </c>
      <c r="W33" s="235">
        <v>1902.4912948857457</v>
      </c>
      <c r="X33" s="234">
        <v>2324.3000000000002</v>
      </c>
    </row>
    <row r="34" spans="2:24" ht="14.1" customHeight="1" x14ac:dyDescent="0.15">
      <c r="B34" s="227" t="s">
        <v>125</v>
      </c>
      <c r="C34" s="228"/>
      <c r="D34" s="229"/>
      <c r="E34" s="233"/>
      <c r="F34" s="234"/>
      <c r="G34" s="235"/>
      <c r="H34" s="234"/>
      <c r="I34" s="233"/>
      <c r="J34" s="234"/>
      <c r="K34" s="235"/>
      <c r="L34" s="234"/>
      <c r="M34" s="233"/>
      <c r="N34" s="234"/>
      <c r="O34" s="235"/>
      <c r="P34" s="234"/>
      <c r="Q34" s="233"/>
      <c r="R34" s="234"/>
      <c r="S34" s="235"/>
      <c r="T34" s="234"/>
      <c r="U34" s="233"/>
      <c r="V34" s="234"/>
      <c r="W34" s="235"/>
      <c r="X34" s="234"/>
    </row>
    <row r="35" spans="2:24" ht="14.1" customHeight="1" x14ac:dyDescent="0.15">
      <c r="B35" s="227">
        <v>41017</v>
      </c>
      <c r="C35" s="228"/>
      <c r="D35" s="229">
        <v>41023</v>
      </c>
      <c r="E35" s="233">
        <v>1312.5</v>
      </c>
      <c r="F35" s="234">
        <v>1680</v>
      </c>
      <c r="G35" s="235">
        <v>1489.2578508001106</v>
      </c>
      <c r="H35" s="234">
        <v>8717</v>
      </c>
      <c r="I35" s="233">
        <v>1890</v>
      </c>
      <c r="J35" s="234">
        <v>2205</v>
      </c>
      <c r="K35" s="235">
        <v>2036.34306947805</v>
      </c>
      <c r="L35" s="234">
        <v>2437.6</v>
      </c>
      <c r="M35" s="233">
        <v>1890</v>
      </c>
      <c r="N35" s="234">
        <v>2520</v>
      </c>
      <c r="O35" s="235">
        <v>2217.4104203595839</v>
      </c>
      <c r="P35" s="234">
        <v>2600.9</v>
      </c>
      <c r="Q35" s="233">
        <v>1890</v>
      </c>
      <c r="R35" s="234">
        <v>2520</v>
      </c>
      <c r="S35" s="235">
        <v>2238.8900986730191</v>
      </c>
      <c r="T35" s="234">
        <v>2120.5</v>
      </c>
      <c r="U35" s="233">
        <v>1680</v>
      </c>
      <c r="V35" s="234">
        <v>2100</v>
      </c>
      <c r="W35" s="235">
        <v>1913.2480724103254</v>
      </c>
      <c r="X35" s="234">
        <v>3162.4</v>
      </c>
    </row>
    <row r="36" spans="2:24" ht="14.1" customHeight="1" x14ac:dyDescent="0.15">
      <c r="B36" s="227" t="s">
        <v>126</v>
      </c>
      <c r="C36" s="228"/>
      <c r="D36" s="229"/>
      <c r="E36" s="233"/>
      <c r="F36" s="234"/>
      <c r="G36" s="235"/>
      <c r="H36" s="234"/>
      <c r="I36" s="233"/>
      <c r="J36" s="234"/>
      <c r="K36" s="235"/>
      <c r="L36" s="234"/>
      <c r="M36" s="233"/>
      <c r="N36" s="234"/>
      <c r="O36" s="235"/>
      <c r="P36" s="234"/>
      <c r="Q36" s="233"/>
      <c r="R36" s="234"/>
      <c r="S36" s="235"/>
      <c r="T36" s="234"/>
      <c r="U36" s="233"/>
      <c r="V36" s="234"/>
      <c r="W36" s="235"/>
      <c r="X36" s="234"/>
    </row>
    <row r="37" spans="2:24" ht="14.1" customHeight="1" x14ac:dyDescent="0.15">
      <c r="B37" s="227">
        <v>41024</v>
      </c>
      <c r="C37" s="228"/>
      <c r="D37" s="229">
        <v>41030</v>
      </c>
      <c r="E37" s="233">
        <v>1365</v>
      </c>
      <c r="F37" s="234">
        <v>1680</v>
      </c>
      <c r="G37" s="234">
        <v>1504.2896582599612</v>
      </c>
      <c r="H37" s="249">
        <v>10161.5</v>
      </c>
      <c r="I37" s="233">
        <v>1575</v>
      </c>
      <c r="J37" s="234">
        <v>2205</v>
      </c>
      <c r="K37" s="234">
        <v>1882.512276785714</v>
      </c>
      <c r="L37" s="249">
        <v>2473.4</v>
      </c>
      <c r="M37" s="233">
        <v>1785</v>
      </c>
      <c r="N37" s="234">
        <v>2520</v>
      </c>
      <c r="O37" s="234">
        <v>2202.9622926093507</v>
      </c>
      <c r="P37" s="249">
        <v>2394.9</v>
      </c>
      <c r="Q37" s="233">
        <v>1785</v>
      </c>
      <c r="R37" s="234">
        <v>2520</v>
      </c>
      <c r="S37" s="234">
        <v>2286.461759832564</v>
      </c>
      <c r="T37" s="249">
        <v>2399.6999999999998</v>
      </c>
      <c r="U37" s="233">
        <v>1522.5</v>
      </c>
      <c r="V37" s="234">
        <v>1890</v>
      </c>
      <c r="W37" s="234">
        <v>1790.0905373831779</v>
      </c>
      <c r="X37" s="249">
        <v>2710.4</v>
      </c>
    </row>
    <row r="38" spans="2:24" s="156" customFormat="1" ht="14.1" customHeight="1" x14ac:dyDescent="0.15">
      <c r="B38" s="227" t="s">
        <v>127</v>
      </c>
      <c r="C38" s="228"/>
      <c r="D38" s="229"/>
      <c r="E38" s="179"/>
      <c r="F38" s="180"/>
      <c r="H38" s="180"/>
      <c r="I38" s="179"/>
      <c r="J38" s="180"/>
      <c r="L38" s="180"/>
      <c r="M38" s="179"/>
      <c r="N38" s="180"/>
      <c r="P38" s="180"/>
      <c r="Q38" s="179"/>
      <c r="R38" s="180"/>
      <c r="T38" s="180"/>
      <c r="U38" s="179"/>
      <c r="V38" s="180"/>
      <c r="X38" s="180"/>
    </row>
    <row r="39" spans="2:24" s="156" customFormat="1" ht="14.1" customHeight="1" x14ac:dyDescent="0.15">
      <c r="B39" s="238"/>
      <c r="C39" s="239"/>
      <c r="D39" s="240"/>
      <c r="E39" s="172"/>
      <c r="F39" s="188"/>
      <c r="G39" s="173"/>
      <c r="H39" s="188"/>
      <c r="I39" s="172"/>
      <c r="J39" s="188"/>
      <c r="K39" s="173"/>
      <c r="L39" s="188"/>
      <c r="M39" s="172"/>
      <c r="N39" s="188"/>
      <c r="O39" s="173"/>
      <c r="P39" s="188"/>
      <c r="Q39" s="172"/>
      <c r="R39" s="188"/>
      <c r="S39" s="173"/>
      <c r="T39" s="188"/>
      <c r="U39" s="172"/>
      <c r="V39" s="188"/>
      <c r="W39" s="173"/>
      <c r="X39" s="188"/>
    </row>
    <row r="41" spans="2:24" x14ac:dyDescent="0.15">
      <c r="X41" s="156"/>
    </row>
    <row r="42" spans="2:24" x14ac:dyDescent="0.15"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56"/>
    </row>
    <row r="43" spans="2:24" x14ac:dyDescent="0.15">
      <c r="X43" s="156"/>
    </row>
    <row r="44" spans="2:24" x14ac:dyDescent="0.15">
      <c r="X44" s="156"/>
    </row>
    <row r="45" spans="2:24" x14ac:dyDescent="0.15">
      <c r="X45" s="156"/>
    </row>
    <row r="46" spans="2:24" x14ac:dyDescent="0.15">
      <c r="X46" s="156"/>
    </row>
    <row r="47" spans="2:24" x14ac:dyDescent="0.15">
      <c r="X47" s="156"/>
    </row>
    <row r="48" spans="2:24" x14ac:dyDescent="0.15">
      <c r="X48" s="156"/>
    </row>
    <row r="49" spans="24:24" x14ac:dyDescent="0.15">
      <c r="X49" s="156"/>
    </row>
    <row r="50" spans="24:24" x14ac:dyDescent="0.15">
      <c r="X50" s="156"/>
    </row>
  </sheetData>
  <phoneticPr fontId="6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6.75" style="157" customWidth="1"/>
    <col min="3" max="3" width="3.125" style="157" customWidth="1"/>
    <col min="4" max="4" width="6.625" style="157" customWidth="1"/>
    <col min="5" max="7" width="5.875" style="157" customWidth="1"/>
    <col min="8" max="8" width="8.125" style="157" customWidth="1"/>
    <col min="9" max="11" width="5.875" style="157" customWidth="1"/>
    <col min="12" max="12" width="8.125" style="157" customWidth="1"/>
    <col min="13" max="15" width="5.875" style="157" customWidth="1"/>
    <col min="16" max="16" width="8.125" style="157" customWidth="1"/>
    <col min="17" max="19" width="5.875" style="157" customWidth="1"/>
    <col min="20" max="20" width="8.125" style="157" customWidth="1"/>
    <col min="21" max="23" width="5.875" style="157" customWidth="1"/>
    <col min="24" max="24" width="8.125" style="157" customWidth="1"/>
    <col min="25" max="16384" width="7.5" style="157"/>
  </cols>
  <sheetData>
    <row r="3" spans="2:24" x14ac:dyDescent="0.15">
      <c r="B3" s="157" t="s">
        <v>379</v>
      </c>
    </row>
    <row r="4" spans="2:24" x14ac:dyDescent="0.15">
      <c r="L4" s="158" t="s">
        <v>84</v>
      </c>
      <c r="X4" s="158"/>
    </row>
    <row r="5" spans="2:24" ht="6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56"/>
      <c r="N5" s="156"/>
      <c r="O5" s="156"/>
      <c r="P5" s="156"/>
      <c r="Q5" s="156"/>
      <c r="R5" s="156"/>
      <c r="S5" s="156"/>
      <c r="T5" s="156"/>
    </row>
    <row r="6" spans="2:24" ht="13.5" customHeight="1" x14ac:dyDescent="0.15">
      <c r="B6" s="202"/>
      <c r="C6" s="203" t="s">
        <v>85</v>
      </c>
      <c r="D6" s="204"/>
      <c r="E6" s="245" t="s">
        <v>139</v>
      </c>
      <c r="F6" s="246"/>
      <c r="G6" s="246"/>
      <c r="H6" s="247"/>
      <c r="I6" s="222" t="s">
        <v>141</v>
      </c>
      <c r="J6" s="223"/>
      <c r="K6" s="223"/>
      <c r="L6" s="224"/>
      <c r="M6" s="179"/>
      <c r="N6" s="156"/>
      <c r="O6" s="177"/>
      <c r="P6" s="177"/>
      <c r="Q6" s="177"/>
      <c r="R6" s="156"/>
      <c r="S6" s="156"/>
      <c r="T6" s="156"/>
    </row>
    <row r="7" spans="2:24" ht="13.5" x14ac:dyDescent="0.15">
      <c r="B7" s="205" t="s">
        <v>91</v>
      </c>
      <c r="C7" s="206"/>
      <c r="D7" s="207"/>
      <c r="E7" s="190" t="s">
        <v>135</v>
      </c>
      <c r="F7" s="170" t="s">
        <v>93</v>
      </c>
      <c r="G7" s="170" t="s">
        <v>94</v>
      </c>
      <c r="H7" s="253" t="s">
        <v>95</v>
      </c>
      <c r="I7" s="190" t="s">
        <v>92</v>
      </c>
      <c r="J7" s="170" t="s">
        <v>93</v>
      </c>
      <c r="K7" s="170" t="s">
        <v>94</v>
      </c>
      <c r="L7" s="253" t="s">
        <v>95</v>
      </c>
      <c r="O7" s="177"/>
      <c r="P7" s="177"/>
      <c r="Q7" s="177"/>
      <c r="R7" s="156"/>
      <c r="S7" s="156"/>
      <c r="T7" s="156"/>
    </row>
    <row r="8" spans="2:24" ht="13.5" x14ac:dyDescent="0.15">
      <c r="B8" s="214"/>
      <c r="C8" s="201"/>
      <c r="D8" s="201"/>
      <c r="E8" s="174"/>
      <c r="F8" s="175"/>
      <c r="G8" s="175" t="s">
        <v>96</v>
      </c>
      <c r="H8" s="189"/>
      <c r="I8" s="174"/>
      <c r="J8" s="175"/>
      <c r="K8" s="175" t="s">
        <v>96</v>
      </c>
      <c r="L8" s="189"/>
      <c r="O8" s="177"/>
      <c r="P8" s="177"/>
      <c r="Q8" s="177"/>
      <c r="R8" s="156"/>
      <c r="S8" s="156"/>
      <c r="T8" s="156"/>
    </row>
    <row r="9" spans="2:24" ht="14.1" customHeight="1" x14ac:dyDescent="0.15">
      <c r="B9" s="219"/>
      <c r="C9" s="210"/>
      <c r="D9" s="262"/>
      <c r="E9" s="179"/>
      <c r="F9" s="180"/>
      <c r="G9" s="180"/>
      <c r="H9" s="184"/>
      <c r="I9" s="179"/>
      <c r="J9" s="180"/>
      <c r="K9" s="180"/>
      <c r="L9" s="184"/>
      <c r="O9" s="177"/>
      <c r="P9" s="177"/>
      <c r="Q9" s="177"/>
      <c r="R9" s="156"/>
      <c r="S9" s="156"/>
      <c r="T9" s="156"/>
    </row>
    <row r="10" spans="2:24" ht="14.1" customHeight="1" x14ac:dyDescent="0.15">
      <c r="B10" s="219"/>
      <c r="C10" s="210"/>
      <c r="D10" s="198"/>
      <c r="E10" s="179"/>
      <c r="F10" s="180"/>
      <c r="G10" s="180"/>
      <c r="H10" s="184"/>
      <c r="I10" s="179"/>
      <c r="J10" s="180"/>
      <c r="K10" s="180"/>
      <c r="L10" s="184"/>
      <c r="O10" s="177"/>
      <c r="P10" s="177"/>
      <c r="Q10" s="177"/>
      <c r="R10" s="156"/>
      <c r="S10" s="156"/>
      <c r="T10" s="156"/>
    </row>
    <row r="11" spans="2:24" ht="14.1" customHeight="1" x14ac:dyDescent="0.15">
      <c r="B11" s="219" t="s">
        <v>0</v>
      </c>
      <c r="C11" s="210">
        <v>20</v>
      </c>
      <c r="D11" s="221" t="s">
        <v>1</v>
      </c>
      <c r="E11" s="179">
        <v>1103</v>
      </c>
      <c r="F11" s="180">
        <v>1575</v>
      </c>
      <c r="G11" s="180">
        <v>1365</v>
      </c>
      <c r="H11" s="184">
        <v>7456</v>
      </c>
      <c r="I11" s="179">
        <v>2100</v>
      </c>
      <c r="J11" s="180">
        <v>2783</v>
      </c>
      <c r="K11" s="180">
        <v>2546</v>
      </c>
      <c r="L11" s="184">
        <v>108620</v>
      </c>
      <c r="N11" s="156"/>
      <c r="O11" s="156"/>
      <c r="P11" s="156"/>
      <c r="Q11" s="156"/>
      <c r="R11" s="156"/>
      <c r="S11" s="156"/>
      <c r="T11" s="156"/>
    </row>
    <row r="12" spans="2:24" ht="14.1" customHeight="1" x14ac:dyDescent="0.15">
      <c r="B12" s="219"/>
      <c r="C12" s="210">
        <v>21</v>
      </c>
      <c r="D12" s="199"/>
      <c r="E12" s="179">
        <v>945</v>
      </c>
      <c r="F12" s="180">
        <v>1575</v>
      </c>
      <c r="G12" s="180">
        <v>1290</v>
      </c>
      <c r="H12" s="184">
        <v>136215</v>
      </c>
      <c r="I12" s="179">
        <v>1785</v>
      </c>
      <c r="J12" s="180">
        <v>2625</v>
      </c>
      <c r="K12" s="180">
        <v>2255</v>
      </c>
      <c r="L12" s="184">
        <v>1075905</v>
      </c>
      <c r="N12" s="156"/>
      <c r="O12" s="177"/>
      <c r="P12" s="177"/>
      <c r="Q12" s="177"/>
      <c r="R12" s="177"/>
      <c r="S12" s="177"/>
      <c r="T12" s="156"/>
    </row>
    <row r="13" spans="2:24" ht="14.1" customHeight="1" x14ac:dyDescent="0.15">
      <c r="B13" s="219"/>
      <c r="C13" s="210">
        <v>22</v>
      </c>
      <c r="D13" s="199"/>
      <c r="E13" s="179">
        <v>945</v>
      </c>
      <c r="F13" s="180">
        <v>1418</v>
      </c>
      <c r="G13" s="180">
        <v>1181</v>
      </c>
      <c r="H13" s="184">
        <v>118099</v>
      </c>
      <c r="I13" s="179">
        <v>1995</v>
      </c>
      <c r="J13" s="180">
        <v>2478</v>
      </c>
      <c r="K13" s="180">
        <v>2233</v>
      </c>
      <c r="L13" s="184">
        <v>930206</v>
      </c>
      <c r="N13" s="156"/>
      <c r="O13" s="177"/>
      <c r="P13" s="177"/>
      <c r="Q13" s="177"/>
      <c r="R13" s="177"/>
      <c r="S13" s="177"/>
      <c r="T13" s="156"/>
    </row>
    <row r="14" spans="2:24" ht="14.1" customHeight="1" x14ac:dyDescent="0.15">
      <c r="B14" s="214"/>
      <c r="C14" s="217">
        <v>23</v>
      </c>
      <c r="D14" s="196"/>
      <c r="E14" s="186">
        <v>945</v>
      </c>
      <c r="F14" s="186">
        <v>1470</v>
      </c>
      <c r="G14" s="186">
        <v>1229.2130449979081</v>
      </c>
      <c r="H14" s="186">
        <v>111637.19999999998</v>
      </c>
      <c r="I14" s="186">
        <v>1680</v>
      </c>
      <c r="J14" s="186">
        <v>2625</v>
      </c>
      <c r="K14" s="186">
        <v>2319.6422999530664</v>
      </c>
      <c r="L14" s="187">
        <v>1074444.1000000001</v>
      </c>
      <c r="N14" s="156"/>
      <c r="O14" s="177"/>
      <c r="P14" s="177"/>
      <c r="Q14" s="177"/>
      <c r="R14" s="177"/>
      <c r="S14" s="177"/>
      <c r="T14" s="156"/>
    </row>
    <row r="15" spans="2:24" ht="14.1" customHeight="1" x14ac:dyDescent="0.15">
      <c r="B15" s="179" t="s">
        <v>97</v>
      </c>
      <c r="C15" s="171">
        <v>4</v>
      </c>
      <c r="D15" s="184" t="s">
        <v>115</v>
      </c>
      <c r="E15" s="180">
        <v>1050</v>
      </c>
      <c r="F15" s="180">
        <v>1365</v>
      </c>
      <c r="G15" s="180">
        <v>1217.415941308132</v>
      </c>
      <c r="H15" s="180">
        <v>8537.4000000000015</v>
      </c>
      <c r="I15" s="180">
        <v>2205</v>
      </c>
      <c r="J15" s="180">
        <v>2415</v>
      </c>
      <c r="K15" s="180">
        <v>2337.0084257073709</v>
      </c>
      <c r="L15" s="184">
        <v>76620.700000000012</v>
      </c>
    </row>
    <row r="16" spans="2:24" ht="14.1" customHeight="1" x14ac:dyDescent="0.15">
      <c r="B16" s="179"/>
      <c r="C16" s="171">
        <v>5</v>
      </c>
      <c r="D16" s="184"/>
      <c r="E16" s="180">
        <v>1102.5</v>
      </c>
      <c r="F16" s="180">
        <v>1365</v>
      </c>
      <c r="G16" s="180">
        <v>1232.0243655464847</v>
      </c>
      <c r="H16" s="180">
        <v>8693.5</v>
      </c>
      <c r="I16" s="180">
        <v>2186.1</v>
      </c>
      <c r="J16" s="180">
        <v>2415</v>
      </c>
      <c r="K16" s="180">
        <v>2323.0808728810848</v>
      </c>
      <c r="L16" s="184">
        <v>74448.2</v>
      </c>
    </row>
    <row r="17" spans="2:12" ht="14.1" customHeight="1" x14ac:dyDescent="0.15">
      <c r="B17" s="179"/>
      <c r="C17" s="171">
        <v>6</v>
      </c>
      <c r="D17" s="184"/>
      <c r="E17" s="180">
        <v>945</v>
      </c>
      <c r="F17" s="180">
        <v>1392.615</v>
      </c>
      <c r="G17" s="180">
        <v>1225.9540441584381</v>
      </c>
      <c r="H17" s="180">
        <v>8646.5</v>
      </c>
      <c r="I17" s="180">
        <v>2100</v>
      </c>
      <c r="J17" s="180">
        <v>2436</v>
      </c>
      <c r="K17" s="180">
        <v>2285.8599262289099</v>
      </c>
      <c r="L17" s="184">
        <v>73472.600000000006</v>
      </c>
    </row>
    <row r="18" spans="2:12" ht="14.1" customHeight="1" x14ac:dyDescent="0.15">
      <c r="B18" s="179"/>
      <c r="C18" s="171">
        <v>7</v>
      </c>
      <c r="D18" s="184"/>
      <c r="E18" s="180">
        <v>945</v>
      </c>
      <c r="F18" s="180">
        <v>1383.7950000000001</v>
      </c>
      <c r="G18" s="180">
        <v>1226.075457576376</v>
      </c>
      <c r="H18" s="180">
        <v>7194</v>
      </c>
      <c r="I18" s="180">
        <v>2047.5</v>
      </c>
      <c r="J18" s="180">
        <v>2417.1</v>
      </c>
      <c r="K18" s="180">
        <v>2236.8905462342937</v>
      </c>
      <c r="L18" s="184">
        <v>62260.899999999994</v>
      </c>
    </row>
    <row r="19" spans="2:12" ht="14.1" customHeight="1" x14ac:dyDescent="0.15">
      <c r="B19" s="179"/>
      <c r="C19" s="171">
        <v>8</v>
      </c>
      <c r="D19" s="184"/>
      <c r="E19" s="180">
        <v>945</v>
      </c>
      <c r="F19" s="180">
        <v>1365</v>
      </c>
      <c r="G19" s="180">
        <v>1226.8483688833123</v>
      </c>
      <c r="H19" s="180">
        <v>9636.7000000000007</v>
      </c>
      <c r="I19" s="180">
        <v>1680</v>
      </c>
      <c r="J19" s="180">
        <v>2415</v>
      </c>
      <c r="K19" s="180">
        <v>2142.5299550281466</v>
      </c>
      <c r="L19" s="184">
        <v>97226</v>
      </c>
    </row>
    <row r="20" spans="2:12" ht="14.1" customHeight="1" x14ac:dyDescent="0.15">
      <c r="B20" s="179"/>
      <c r="C20" s="171">
        <v>9</v>
      </c>
      <c r="D20" s="184"/>
      <c r="E20" s="180">
        <v>945</v>
      </c>
      <c r="F20" s="180">
        <v>1417.5</v>
      </c>
      <c r="G20" s="180">
        <v>1230.500429479471</v>
      </c>
      <c r="H20" s="180">
        <v>7780.1</v>
      </c>
      <c r="I20" s="180">
        <v>1785</v>
      </c>
      <c r="J20" s="180">
        <v>2415</v>
      </c>
      <c r="K20" s="180">
        <v>2168.5872877358497</v>
      </c>
      <c r="L20" s="184">
        <v>80953.600000000006</v>
      </c>
    </row>
    <row r="21" spans="2:12" ht="14.1" customHeight="1" x14ac:dyDescent="0.15">
      <c r="B21" s="179"/>
      <c r="C21" s="171">
        <v>10</v>
      </c>
      <c r="D21" s="184"/>
      <c r="E21" s="180">
        <v>945</v>
      </c>
      <c r="F21" s="180">
        <v>1470</v>
      </c>
      <c r="G21" s="180">
        <v>1268.8892749003983</v>
      </c>
      <c r="H21" s="180">
        <v>8129.5999999999995</v>
      </c>
      <c r="I21" s="180">
        <v>1995</v>
      </c>
      <c r="J21" s="180">
        <v>2520</v>
      </c>
      <c r="K21" s="180">
        <v>2302.4664608046965</v>
      </c>
      <c r="L21" s="184">
        <v>70728</v>
      </c>
    </row>
    <row r="22" spans="2:12" ht="14.1" customHeight="1" x14ac:dyDescent="0.15">
      <c r="B22" s="179"/>
      <c r="C22" s="171">
        <v>11</v>
      </c>
      <c r="D22" s="184"/>
      <c r="E22" s="180">
        <v>945</v>
      </c>
      <c r="F22" s="156">
        <v>1470</v>
      </c>
      <c r="G22" s="184">
        <v>1237.5581670270187</v>
      </c>
      <c r="H22" s="180">
        <v>11278.6</v>
      </c>
      <c r="I22" s="180">
        <v>2100</v>
      </c>
      <c r="J22" s="180">
        <v>2520</v>
      </c>
      <c r="K22" s="180">
        <v>2367.8001403601347</v>
      </c>
      <c r="L22" s="184">
        <v>131866.99999999997</v>
      </c>
    </row>
    <row r="23" spans="2:12" ht="14.1" customHeight="1" x14ac:dyDescent="0.15">
      <c r="B23" s="179"/>
      <c r="C23" s="171">
        <v>12</v>
      </c>
      <c r="D23" s="184"/>
      <c r="E23" s="180">
        <v>945</v>
      </c>
      <c r="F23" s="180">
        <v>1470</v>
      </c>
      <c r="G23" s="180">
        <v>1260.1203264636149</v>
      </c>
      <c r="H23" s="180">
        <v>9139</v>
      </c>
      <c r="I23" s="180">
        <v>2205</v>
      </c>
      <c r="J23" s="180">
        <v>2625</v>
      </c>
      <c r="K23" s="180">
        <v>2459.4610537183157</v>
      </c>
      <c r="L23" s="180">
        <v>146720.29999999999</v>
      </c>
    </row>
    <row r="24" spans="2:12" ht="14.1" customHeight="1" x14ac:dyDescent="0.15">
      <c r="B24" s="179" t="s">
        <v>99</v>
      </c>
      <c r="C24" s="171">
        <v>1</v>
      </c>
      <c r="D24" s="184" t="s">
        <v>115</v>
      </c>
      <c r="E24" s="180">
        <v>945</v>
      </c>
      <c r="F24" s="180">
        <v>1417.5</v>
      </c>
      <c r="G24" s="180">
        <v>1214.5742675971517</v>
      </c>
      <c r="H24" s="180">
        <v>8318.5</v>
      </c>
      <c r="I24" s="180">
        <v>1785</v>
      </c>
      <c r="J24" s="180">
        <v>2625</v>
      </c>
      <c r="K24" s="180">
        <v>2379.2945223757888</v>
      </c>
      <c r="L24" s="184">
        <v>89090.7</v>
      </c>
    </row>
    <row r="25" spans="2:12" ht="14.1" customHeight="1" x14ac:dyDescent="0.15">
      <c r="B25" s="179"/>
      <c r="C25" s="171">
        <v>2</v>
      </c>
      <c r="D25" s="184"/>
      <c r="E25" s="180">
        <v>945</v>
      </c>
      <c r="F25" s="180">
        <v>1470</v>
      </c>
      <c r="G25" s="180">
        <v>1237.5929717114127</v>
      </c>
      <c r="H25" s="180">
        <v>10874.4</v>
      </c>
      <c r="I25" s="180">
        <v>1785</v>
      </c>
      <c r="J25" s="180">
        <v>2625</v>
      </c>
      <c r="K25" s="180">
        <v>2298.7828551887978</v>
      </c>
      <c r="L25" s="184">
        <v>104853.2</v>
      </c>
    </row>
    <row r="26" spans="2:12" ht="14.1" customHeight="1" x14ac:dyDescent="0.15">
      <c r="B26" s="179"/>
      <c r="C26" s="171">
        <v>3</v>
      </c>
      <c r="D26" s="184"/>
      <c r="E26" s="180">
        <v>945</v>
      </c>
      <c r="F26" s="180">
        <v>1417.5</v>
      </c>
      <c r="G26" s="180">
        <v>1208.7147637606622</v>
      </c>
      <c r="H26" s="180">
        <v>8415.1</v>
      </c>
      <c r="I26" s="180">
        <v>1680</v>
      </c>
      <c r="J26" s="180">
        <v>2520</v>
      </c>
      <c r="K26" s="180">
        <v>2241.0034875496917</v>
      </c>
      <c r="L26" s="184">
        <v>85947.3</v>
      </c>
    </row>
    <row r="27" spans="2:12" ht="14.1" customHeight="1" x14ac:dyDescent="0.15">
      <c r="B27" s="172"/>
      <c r="C27" s="176">
        <v>4</v>
      </c>
      <c r="D27" s="185"/>
      <c r="E27" s="188">
        <v>945</v>
      </c>
      <c r="F27" s="188">
        <v>1417.5</v>
      </c>
      <c r="G27" s="188">
        <v>1219.3452528559906</v>
      </c>
      <c r="H27" s="188">
        <v>11213.9</v>
      </c>
      <c r="I27" s="188">
        <v>1680</v>
      </c>
      <c r="J27" s="188">
        <v>2520</v>
      </c>
      <c r="K27" s="188">
        <v>2266.5333592936431</v>
      </c>
      <c r="L27" s="185">
        <v>102372.9</v>
      </c>
    </row>
    <row r="28" spans="2:12" ht="14.1" customHeight="1" x14ac:dyDescent="0.15">
      <c r="B28" s="208"/>
      <c r="C28" s="225"/>
      <c r="D28" s="226"/>
      <c r="E28" s="180"/>
      <c r="F28" s="180"/>
      <c r="G28" s="180"/>
      <c r="H28" s="180"/>
      <c r="I28" s="179"/>
      <c r="J28" s="180"/>
      <c r="K28" s="180"/>
      <c r="L28" s="184"/>
    </row>
    <row r="29" spans="2:12" ht="14.1" customHeight="1" x14ac:dyDescent="0.15">
      <c r="B29" s="208"/>
      <c r="C29" s="225"/>
      <c r="D29" s="226"/>
      <c r="E29" s="179"/>
      <c r="F29" s="180"/>
      <c r="G29" s="180"/>
      <c r="H29" s="184"/>
      <c r="I29" s="179"/>
      <c r="J29" s="180"/>
      <c r="K29" s="180"/>
      <c r="L29" s="184"/>
    </row>
    <row r="30" spans="2:12" ht="14.1" customHeight="1" x14ac:dyDescent="0.15">
      <c r="B30" s="205" t="s">
        <v>123</v>
      </c>
      <c r="C30" s="225"/>
      <c r="D30" s="226"/>
      <c r="E30" s="179"/>
      <c r="F30" s="180"/>
      <c r="G30" s="180"/>
      <c r="H30" s="184"/>
      <c r="I30" s="179"/>
      <c r="J30" s="180"/>
      <c r="K30" s="180"/>
      <c r="L30" s="184"/>
    </row>
    <row r="31" spans="2:12" ht="14.1" customHeight="1" x14ac:dyDescent="0.15">
      <c r="B31" s="227">
        <v>41003</v>
      </c>
      <c r="C31" s="228"/>
      <c r="D31" s="229">
        <v>41009</v>
      </c>
      <c r="E31" s="610">
        <v>945</v>
      </c>
      <c r="F31" s="611">
        <v>1417.5</v>
      </c>
      <c r="G31" s="611">
        <v>1220.5483234714004</v>
      </c>
      <c r="H31" s="613">
        <v>2931</v>
      </c>
      <c r="I31" s="610">
        <v>1680</v>
      </c>
      <c r="J31" s="611">
        <v>2520</v>
      </c>
      <c r="K31" s="612">
        <v>2189.5342850363809</v>
      </c>
      <c r="L31" s="611">
        <v>30245.9</v>
      </c>
    </row>
    <row r="32" spans="2:12" ht="14.1" customHeight="1" x14ac:dyDescent="0.15">
      <c r="B32" s="227" t="s">
        <v>124</v>
      </c>
      <c r="C32" s="228"/>
      <c r="D32" s="229"/>
      <c r="E32" s="610"/>
      <c r="F32" s="611"/>
      <c r="G32" s="611"/>
      <c r="H32" s="613"/>
      <c r="I32" s="610"/>
      <c r="J32" s="611"/>
      <c r="K32" s="611"/>
      <c r="L32" s="613"/>
    </row>
    <row r="33" spans="2:24" ht="14.1" customHeight="1" x14ac:dyDescent="0.15">
      <c r="B33" s="227">
        <v>41010</v>
      </c>
      <c r="C33" s="228"/>
      <c r="D33" s="229">
        <v>41016</v>
      </c>
      <c r="E33" s="610">
        <v>997.5</v>
      </c>
      <c r="F33" s="611">
        <v>1365</v>
      </c>
      <c r="G33" s="611">
        <v>1224.356055817572</v>
      </c>
      <c r="H33" s="611">
        <v>2712.8</v>
      </c>
      <c r="I33" s="611">
        <v>1680</v>
      </c>
      <c r="J33" s="611">
        <v>2520</v>
      </c>
      <c r="K33" s="611">
        <v>2255.1914217599351</v>
      </c>
      <c r="L33" s="611">
        <v>23492</v>
      </c>
    </row>
    <row r="34" spans="2:24" ht="14.1" customHeight="1" x14ac:dyDescent="0.15">
      <c r="B34" s="227" t="s">
        <v>125</v>
      </c>
      <c r="C34" s="228"/>
      <c r="D34" s="229"/>
      <c r="E34" s="610"/>
      <c r="F34" s="611"/>
      <c r="G34" s="611"/>
      <c r="H34" s="611"/>
      <c r="I34" s="611"/>
      <c r="J34" s="611"/>
      <c r="K34" s="611"/>
      <c r="L34" s="611"/>
    </row>
    <row r="35" spans="2:24" ht="14.1" customHeight="1" x14ac:dyDescent="0.15">
      <c r="B35" s="227">
        <v>41017</v>
      </c>
      <c r="C35" s="228"/>
      <c r="D35" s="229">
        <v>41023</v>
      </c>
      <c r="E35" s="610">
        <v>945</v>
      </c>
      <c r="F35" s="611">
        <v>1417.5</v>
      </c>
      <c r="G35" s="612">
        <v>1228.6877206300999</v>
      </c>
      <c r="H35" s="611">
        <v>3235</v>
      </c>
      <c r="I35" s="610">
        <v>1680</v>
      </c>
      <c r="J35" s="611">
        <v>2520</v>
      </c>
      <c r="K35" s="612">
        <v>2307.3077065973152</v>
      </c>
      <c r="L35" s="611">
        <v>25196.5</v>
      </c>
      <c r="M35" s="264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spans="2:24" ht="14.1" customHeight="1" x14ac:dyDescent="0.15">
      <c r="B36" s="227" t="s">
        <v>126</v>
      </c>
      <c r="C36" s="228"/>
      <c r="D36" s="229"/>
      <c r="E36" s="610"/>
      <c r="F36" s="611"/>
      <c r="G36" s="611"/>
      <c r="H36" s="613"/>
      <c r="I36" s="610"/>
      <c r="J36" s="611"/>
      <c r="K36" s="611"/>
      <c r="L36" s="613"/>
    </row>
    <row r="37" spans="2:24" ht="14.1" customHeight="1" x14ac:dyDescent="0.15">
      <c r="B37" s="227">
        <v>41024</v>
      </c>
      <c r="C37" s="228"/>
      <c r="D37" s="229">
        <v>41030</v>
      </c>
      <c r="E37" s="610">
        <v>997.5</v>
      </c>
      <c r="F37" s="611">
        <v>1365</v>
      </c>
      <c r="G37" s="611">
        <v>1194.1314833501513</v>
      </c>
      <c r="H37" s="613">
        <v>2335.1</v>
      </c>
      <c r="I37" s="610">
        <v>1680</v>
      </c>
      <c r="J37" s="611">
        <v>2520</v>
      </c>
      <c r="K37" s="611">
        <v>2314.4831016274056</v>
      </c>
      <c r="L37" s="613">
        <v>23438.5</v>
      </c>
    </row>
    <row r="38" spans="2:24" s="156" customFormat="1" ht="14.1" customHeight="1" x14ac:dyDescent="0.15">
      <c r="B38" s="227" t="s">
        <v>127</v>
      </c>
      <c r="C38" s="228"/>
      <c r="D38" s="229"/>
      <c r="E38" s="179"/>
      <c r="F38" s="180"/>
      <c r="G38" s="180"/>
      <c r="H38" s="184"/>
      <c r="I38" s="179"/>
      <c r="J38" s="180"/>
      <c r="K38" s="180"/>
      <c r="L38" s="184"/>
    </row>
    <row r="39" spans="2:24" s="156" customFormat="1" ht="14.1" customHeight="1" x14ac:dyDescent="0.15">
      <c r="B39" s="238"/>
      <c r="C39" s="239"/>
      <c r="D39" s="240"/>
      <c r="E39" s="172"/>
      <c r="F39" s="188"/>
      <c r="G39" s="188"/>
      <c r="H39" s="185"/>
      <c r="I39" s="172"/>
      <c r="J39" s="188"/>
      <c r="K39" s="188"/>
      <c r="L39" s="185"/>
    </row>
    <row r="41" spans="2:24" x14ac:dyDescent="0.15">
      <c r="L41" s="156"/>
    </row>
    <row r="42" spans="2:24" x14ac:dyDescent="0.15">
      <c r="L42" s="156"/>
    </row>
    <row r="43" spans="2:24" x14ac:dyDescent="0.15">
      <c r="E43" s="198"/>
      <c r="F43" s="198"/>
      <c r="G43" s="198"/>
      <c r="H43" s="198"/>
      <c r="I43" s="198"/>
      <c r="J43" s="198"/>
      <c r="K43" s="198"/>
      <c r="L43" s="199"/>
    </row>
    <row r="44" spans="2:24" x14ac:dyDescent="0.15">
      <c r="L44" s="156"/>
    </row>
  </sheetData>
  <phoneticPr fontId="6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2"/>
  <sheetViews>
    <sheetView zoomScale="85" zoomScaleNormal="85" workbookViewId="0"/>
  </sheetViews>
  <sheetFormatPr defaultColWidth="7.5" defaultRowHeight="12" x14ac:dyDescent="0.15"/>
  <cols>
    <col min="1" max="1" width="0.75" style="198" customWidth="1"/>
    <col min="2" max="2" width="6" style="198" customWidth="1"/>
    <col min="3" max="3" width="3.125" style="198" customWidth="1"/>
    <col min="4" max="4" width="5.625" style="198" customWidth="1"/>
    <col min="5" max="5" width="5.5" style="198" customWidth="1"/>
    <col min="6" max="7" width="5.875" style="198" customWidth="1"/>
    <col min="8" max="8" width="7.625" style="198" customWidth="1"/>
    <col min="9" max="9" width="5.375" style="198" customWidth="1"/>
    <col min="10" max="11" width="5.875" style="198" customWidth="1"/>
    <col min="12" max="12" width="7.625" style="198" customWidth="1"/>
    <col min="13" max="13" width="5.375" style="198" customWidth="1"/>
    <col min="14" max="15" width="5.875" style="198" customWidth="1"/>
    <col min="16" max="16" width="7.625" style="198" customWidth="1"/>
    <col min="17" max="17" width="5.5" style="198" customWidth="1"/>
    <col min="18" max="19" width="5.875" style="198" customWidth="1"/>
    <col min="20" max="20" width="8" style="198" customWidth="1"/>
    <col min="21" max="21" width="5.5" style="198" customWidth="1"/>
    <col min="22" max="23" width="5.875" style="198" customWidth="1"/>
    <col min="24" max="24" width="7.75" style="198" customWidth="1"/>
    <col min="25" max="16384" width="7.5" style="198"/>
  </cols>
  <sheetData>
    <row r="3" spans="2:31" x14ac:dyDescent="0.15">
      <c r="B3" s="198" t="s">
        <v>466</v>
      </c>
    </row>
    <row r="4" spans="2:31" x14ac:dyDescent="0.15">
      <c r="X4" s="200" t="s">
        <v>84</v>
      </c>
    </row>
    <row r="5" spans="2:31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31" ht="13.5" x14ac:dyDescent="0.15">
      <c r="B6" s="202"/>
      <c r="C6" s="203" t="s">
        <v>85</v>
      </c>
      <c r="D6" s="204"/>
      <c r="E6" s="222" t="s">
        <v>118</v>
      </c>
      <c r="F6" s="223"/>
      <c r="G6" s="223"/>
      <c r="H6" s="224"/>
      <c r="I6" s="222" t="s">
        <v>119</v>
      </c>
      <c r="J6" s="223"/>
      <c r="K6" s="223"/>
      <c r="L6" s="224"/>
      <c r="M6" s="222" t="s">
        <v>120</v>
      </c>
      <c r="N6" s="223"/>
      <c r="O6" s="223"/>
      <c r="P6" s="224"/>
      <c r="Q6" s="222" t="s">
        <v>122</v>
      </c>
      <c r="R6" s="223"/>
      <c r="S6" s="223"/>
      <c r="T6" s="224"/>
      <c r="U6" s="242" t="s">
        <v>130</v>
      </c>
      <c r="V6" s="243"/>
      <c r="W6" s="243"/>
      <c r="X6" s="244"/>
      <c r="Z6" s="177"/>
      <c r="AA6" s="177"/>
      <c r="AB6" s="177"/>
      <c r="AC6" s="177"/>
      <c r="AD6" s="177"/>
      <c r="AE6" s="177"/>
    </row>
    <row r="7" spans="2:31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</row>
    <row r="9" spans="2:31" ht="14.1" customHeight="1" x14ac:dyDescent="0.15">
      <c r="B9" s="202" t="s">
        <v>0</v>
      </c>
      <c r="C9" s="210">
        <v>21</v>
      </c>
      <c r="D9" s="262" t="s">
        <v>1</v>
      </c>
      <c r="E9" s="219">
        <v>1208</v>
      </c>
      <c r="F9" s="220">
        <v>1995</v>
      </c>
      <c r="G9" s="199">
        <v>1520</v>
      </c>
      <c r="H9" s="220">
        <v>219867</v>
      </c>
      <c r="I9" s="219">
        <v>945</v>
      </c>
      <c r="J9" s="220">
        <v>1428</v>
      </c>
      <c r="K9" s="199">
        <v>1202</v>
      </c>
      <c r="L9" s="220">
        <v>249096</v>
      </c>
      <c r="M9" s="219">
        <v>767</v>
      </c>
      <c r="N9" s="220">
        <v>1155</v>
      </c>
      <c r="O9" s="199">
        <v>980</v>
      </c>
      <c r="P9" s="220">
        <v>102515</v>
      </c>
      <c r="Q9" s="219">
        <v>2940</v>
      </c>
      <c r="R9" s="220">
        <v>4079</v>
      </c>
      <c r="S9" s="199">
        <v>3388</v>
      </c>
      <c r="T9" s="220">
        <v>62865</v>
      </c>
      <c r="U9" s="219">
        <v>1943</v>
      </c>
      <c r="V9" s="220">
        <v>3098</v>
      </c>
      <c r="W9" s="199">
        <v>2473</v>
      </c>
      <c r="X9" s="220">
        <v>146186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9"/>
      <c r="C10" s="210">
        <v>22</v>
      </c>
      <c r="D10" s="199"/>
      <c r="E10" s="219">
        <v>1082</v>
      </c>
      <c r="F10" s="220">
        <v>1995</v>
      </c>
      <c r="G10" s="199">
        <v>1562</v>
      </c>
      <c r="H10" s="220">
        <v>183463</v>
      </c>
      <c r="I10" s="219">
        <v>945</v>
      </c>
      <c r="J10" s="220">
        <v>1418</v>
      </c>
      <c r="K10" s="199">
        <v>1137</v>
      </c>
      <c r="L10" s="220">
        <v>199913</v>
      </c>
      <c r="M10" s="219">
        <v>725</v>
      </c>
      <c r="N10" s="220">
        <v>1155</v>
      </c>
      <c r="O10" s="199">
        <v>874</v>
      </c>
      <c r="P10" s="220">
        <v>161950</v>
      </c>
      <c r="Q10" s="219">
        <v>2940</v>
      </c>
      <c r="R10" s="220">
        <v>4095</v>
      </c>
      <c r="S10" s="199">
        <v>3253</v>
      </c>
      <c r="T10" s="220">
        <v>49295</v>
      </c>
      <c r="U10" s="219">
        <v>2258</v>
      </c>
      <c r="V10" s="220">
        <v>2730</v>
      </c>
      <c r="W10" s="199">
        <v>2491</v>
      </c>
      <c r="X10" s="220">
        <v>142297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4"/>
      <c r="C11" s="217">
        <v>23</v>
      </c>
      <c r="D11" s="196"/>
      <c r="E11" s="186">
        <v>997.5</v>
      </c>
      <c r="F11" s="273">
        <v>1995</v>
      </c>
      <c r="G11" s="187">
        <v>1450.8741092295925</v>
      </c>
      <c r="H11" s="186">
        <v>237416.4</v>
      </c>
      <c r="I11" s="186">
        <v>693</v>
      </c>
      <c r="J11" s="186">
        <v>1575</v>
      </c>
      <c r="K11" s="186">
        <v>1090.0063843544958</v>
      </c>
      <c r="L11" s="186">
        <v>196146.99999999997</v>
      </c>
      <c r="M11" s="186">
        <v>630</v>
      </c>
      <c r="N11" s="186">
        <v>1155</v>
      </c>
      <c r="O11" s="186">
        <v>930.27424344250937</v>
      </c>
      <c r="P11" s="186">
        <v>202097.7</v>
      </c>
      <c r="Q11" s="186">
        <v>2940</v>
      </c>
      <c r="R11" s="186">
        <v>4200</v>
      </c>
      <c r="S11" s="186">
        <v>3534.6869439187117</v>
      </c>
      <c r="T11" s="186">
        <v>51392.6</v>
      </c>
      <c r="U11" s="186">
        <v>1773.7650000000001</v>
      </c>
      <c r="V11" s="186">
        <v>2730</v>
      </c>
      <c r="W11" s="186">
        <v>2283.5121844653954</v>
      </c>
      <c r="X11" s="187">
        <v>174726.69999999998</v>
      </c>
      <c r="Z11" s="199"/>
      <c r="AA11" s="199"/>
      <c r="AB11" s="199"/>
      <c r="AC11" s="199"/>
      <c r="AD11" s="199"/>
      <c r="AE11" s="199"/>
    </row>
    <row r="12" spans="2:31" ht="14.1" customHeight="1" x14ac:dyDescent="0.15">
      <c r="B12" s="179" t="s">
        <v>97</v>
      </c>
      <c r="C12" s="171">
        <v>4</v>
      </c>
      <c r="D12" s="184" t="s">
        <v>98</v>
      </c>
      <c r="E12" s="220">
        <v>1260</v>
      </c>
      <c r="F12" s="220">
        <v>1575</v>
      </c>
      <c r="G12" s="220">
        <v>1387.9680038704996</v>
      </c>
      <c r="H12" s="221">
        <v>24661.8</v>
      </c>
      <c r="I12" s="220">
        <v>997.5</v>
      </c>
      <c r="J12" s="220">
        <v>1207.5</v>
      </c>
      <c r="K12" s="220">
        <v>1101.1684058029743</v>
      </c>
      <c r="L12" s="220">
        <v>18012.099999999999</v>
      </c>
      <c r="M12" s="220">
        <v>840</v>
      </c>
      <c r="N12" s="220">
        <v>1050</v>
      </c>
      <c r="O12" s="220">
        <v>928.99081515499438</v>
      </c>
      <c r="P12" s="220">
        <v>13001.1</v>
      </c>
      <c r="Q12" s="220">
        <v>3339</v>
      </c>
      <c r="R12" s="220">
        <v>3955.6650000000004</v>
      </c>
      <c r="S12" s="220">
        <v>3578.0870595891051</v>
      </c>
      <c r="T12" s="220">
        <v>3951.1</v>
      </c>
      <c r="U12" s="220">
        <v>2152.5</v>
      </c>
      <c r="V12" s="220">
        <v>2520</v>
      </c>
      <c r="W12" s="220">
        <v>2262.1933354209068</v>
      </c>
      <c r="X12" s="221">
        <v>14010.4</v>
      </c>
      <c r="Z12" s="177"/>
      <c r="AA12" s="177"/>
      <c r="AB12" s="177"/>
      <c r="AC12" s="177"/>
      <c r="AD12" s="177"/>
      <c r="AE12" s="199"/>
    </row>
    <row r="13" spans="2:31" ht="14.1" customHeight="1" x14ac:dyDescent="0.15">
      <c r="B13" s="179"/>
      <c r="C13" s="171">
        <v>5</v>
      </c>
      <c r="D13" s="184"/>
      <c r="E13" s="220">
        <v>1260</v>
      </c>
      <c r="F13" s="220">
        <v>1522.5</v>
      </c>
      <c r="G13" s="220">
        <v>1346.5248495385854</v>
      </c>
      <c r="H13" s="220">
        <v>26138.400000000001</v>
      </c>
      <c r="I13" s="220">
        <v>997.5</v>
      </c>
      <c r="J13" s="220">
        <v>1260</v>
      </c>
      <c r="K13" s="220">
        <v>1105.068477739502</v>
      </c>
      <c r="L13" s="220">
        <v>20347.900000000001</v>
      </c>
      <c r="M13" s="220">
        <v>787.5</v>
      </c>
      <c r="N13" s="220">
        <v>1050</v>
      </c>
      <c r="O13" s="220">
        <v>925.7208350509394</v>
      </c>
      <c r="P13" s="220">
        <v>15450.800000000001</v>
      </c>
      <c r="Q13" s="220">
        <v>3260.25</v>
      </c>
      <c r="R13" s="220">
        <v>3816.855</v>
      </c>
      <c r="S13" s="220">
        <v>3545.9927048634245</v>
      </c>
      <c r="T13" s="220">
        <v>4988</v>
      </c>
      <c r="U13" s="220">
        <v>2100</v>
      </c>
      <c r="V13" s="220">
        <v>2467.5</v>
      </c>
      <c r="W13" s="220">
        <v>2242.5262626920071</v>
      </c>
      <c r="X13" s="221">
        <v>16221.5</v>
      </c>
      <c r="Z13" s="177"/>
      <c r="AA13" s="177"/>
      <c r="AB13" s="177"/>
      <c r="AC13" s="177"/>
      <c r="AD13" s="177"/>
      <c r="AE13" s="199"/>
    </row>
    <row r="14" spans="2:31" ht="14.1" customHeight="1" x14ac:dyDescent="0.15">
      <c r="B14" s="179"/>
      <c r="C14" s="171">
        <v>6</v>
      </c>
      <c r="D14" s="184"/>
      <c r="E14" s="220">
        <v>1155</v>
      </c>
      <c r="F14" s="220">
        <v>1575</v>
      </c>
      <c r="G14" s="220">
        <v>1353.6682224025976</v>
      </c>
      <c r="H14" s="220">
        <v>12259.400000000001</v>
      </c>
      <c r="I14" s="220">
        <v>945</v>
      </c>
      <c r="J14" s="220">
        <v>1365</v>
      </c>
      <c r="K14" s="220">
        <v>1094.668297699071</v>
      </c>
      <c r="L14" s="220">
        <v>11754.5</v>
      </c>
      <c r="M14" s="220">
        <v>819</v>
      </c>
      <c r="N14" s="220">
        <v>1155</v>
      </c>
      <c r="O14" s="220">
        <v>929.75212418300646</v>
      </c>
      <c r="P14" s="220">
        <v>10693.3</v>
      </c>
      <c r="Q14" s="220">
        <v>3150</v>
      </c>
      <c r="R14" s="220">
        <v>3990</v>
      </c>
      <c r="S14" s="220">
        <v>3555.7850181323665</v>
      </c>
      <c r="T14" s="220">
        <v>3110</v>
      </c>
      <c r="U14" s="220">
        <v>1995</v>
      </c>
      <c r="V14" s="220">
        <v>2625</v>
      </c>
      <c r="W14" s="220">
        <v>2269.378746478395</v>
      </c>
      <c r="X14" s="221">
        <v>12244.8</v>
      </c>
      <c r="Z14" s="199"/>
      <c r="AA14" s="199"/>
      <c r="AB14" s="199"/>
      <c r="AC14" s="199"/>
      <c r="AD14" s="199"/>
      <c r="AE14" s="199"/>
    </row>
    <row r="15" spans="2:31" ht="14.1" customHeight="1" x14ac:dyDescent="0.15">
      <c r="B15" s="179"/>
      <c r="C15" s="171">
        <v>7</v>
      </c>
      <c r="D15" s="184"/>
      <c r="E15" s="221">
        <v>1050</v>
      </c>
      <c r="F15" s="220">
        <v>1575</v>
      </c>
      <c r="G15" s="220">
        <v>1330.1610012671722</v>
      </c>
      <c r="H15" s="220">
        <v>15513.599999999999</v>
      </c>
      <c r="I15" s="220">
        <v>898.38000000000011</v>
      </c>
      <c r="J15" s="220">
        <v>1365</v>
      </c>
      <c r="K15" s="220">
        <v>1083.2556171921306</v>
      </c>
      <c r="L15" s="220">
        <v>13105.199999999999</v>
      </c>
      <c r="M15" s="220">
        <v>787.5</v>
      </c>
      <c r="N15" s="220">
        <v>1155</v>
      </c>
      <c r="O15" s="220">
        <v>965.23082163068557</v>
      </c>
      <c r="P15" s="220">
        <v>15503.300000000001</v>
      </c>
      <c r="Q15" s="220">
        <v>2940</v>
      </c>
      <c r="R15" s="220">
        <v>3990</v>
      </c>
      <c r="S15" s="220">
        <v>3477.5751570645634</v>
      </c>
      <c r="T15" s="220">
        <v>4043.5</v>
      </c>
      <c r="U15" s="220">
        <v>1995</v>
      </c>
      <c r="V15" s="220">
        <v>2694.4050000000002</v>
      </c>
      <c r="W15" s="220">
        <v>2257.3125473887371</v>
      </c>
      <c r="X15" s="221">
        <v>10979.399999999998</v>
      </c>
    </row>
    <row r="16" spans="2:31" ht="14.1" customHeight="1" x14ac:dyDescent="0.15">
      <c r="B16" s="179"/>
      <c r="C16" s="171">
        <v>8</v>
      </c>
      <c r="D16" s="184"/>
      <c r="E16" s="220">
        <v>1050</v>
      </c>
      <c r="F16" s="220">
        <v>1575</v>
      </c>
      <c r="G16" s="220">
        <v>1360.7838570634042</v>
      </c>
      <c r="H16" s="220">
        <v>23868</v>
      </c>
      <c r="I16" s="220">
        <v>840</v>
      </c>
      <c r="J16" s="220">
        <v>1365</v>
      </c>
      <c r="K16" s="220">
        <v>1063.4891156851263</v>
      </c>
      <c r="L16" s="220">
        <v>12163.699999999999</v>
      </c>
      <c r="M16" s="220">
        <v>735</v>
      </c>
      <c r="N16" s="220">
        <v>1155</v>
      </c>
      <c r="O16" s="220">
        <v>951.56563075035785</v>
      </c>
      <c r="P16" s="220">
        <v>14720</v>
      </c>
      <c r="Q16" s="221">
        <v>2940</v>
      </c>
      <c r="R16" s="220">
        <v>4095</v>
      </c>
      <c r="S16" s="220">
        <v>3459.3400132860947</v>
      </c>
      <c r="T16" s="220">
        <v>4396.2</v>
      </c>
      <c r="U16" s="220">
        <v>1995</v>
      </c>
      <c r="V16" s="220">
        <v>2724.2249999999999</v>
      </c>
      <c r="W16" s="220">
        <v>2277.0971805254326</v>
      </c>
      <c r="X16" s="221">
        <v>16727.099999999999</v>
      </c>
    </row>
    <row r="17" spans="2:24" ht="14.1" customHeight="1" x14ac:dyDescent="0.15">
      <c r="B17" s="179"/>
      <c r="C17" s="171">
        <v>9</v>
      </c>
      <c r="D17" s="184"/>
      <c r="E17" s="220">
        <v>997.5</v>
      </c>
      <c r="F17" s="220">
        <v>1470</v>
      </c>
      <c r="G17" s="220">
        <v>1277.9212847098083</v>
      </c>
      <c r="H17" s="220">
        <v>14810.5</v>
      </c>
      <c r="I17" s="220">
        <v>693</v>
      </c>
      <c r="J17" s="220">
        <v>1365</v>
      </c>
      <c r="K17" s="220">
        <v>1026.1545227708511</v>
      </c>
      <c r="L17" s="220">
        <v>15384.3</v>
      </c>
      <c r="M17" s="220">
        <v>682.5</v>
      </c>
      <c r="N17" s="220">
        <v>1155</v>
      </c>
      <c r="O17" s="220">
        <v>945.77567428529449</v>
      </c>
      <c r="P17" s="220">
        <v>15680.4</v>
      </c>
      <c r="Q17" s="220">
        <v>2940</v>
      </c>
      <c r="R17" s="220">
        <v>3990</v>
      </c>
      <c r="S17" s="220">
        <v>3418.8486415616585</v>
      </c>
      <c r="T17" s="220">
        <v>3876.9</v>
      </c>
      <c r="U17" s="220">
        <v>1995</v>
      </c>
      <c r="V17" s="220">
        <v>2649.9900000000002</v>
      </c>
      <c r="W17" s="220">
        <v>2278.3931011917507</v>
      </c>
      <c r="X17" s="221">
        <v>14203.300000000001</v>
      </c>
    </row>
    <row r="18" spans="2:24" ht="14.1" customHeight="1" x14ac:dyDescent="0.15">
      <c r="B18" s="179"/>
      <c r="C18" s="171">
        <v>10</v>
      </c>
      <c r="D18" s="184"/>
      <c r="E18" s="220">
        <v>1050</v>
      </c>
      <c r="F18" s="220">
        <v>1606.5</v>
      </c>
      <c r="G18" s="220">
        <v>1382.0742378353671</v>
      </c>
      <c r="H18" s="220">
        <v>13806.2</v>
      </c>
      <c r="I18" s="220">
        <v>756</v>
      </c>
      <c r="J18" s="220">
        <v>1365</v>
      </c>
      <c r="K18" s="220">
        <v>1039.9176262706483</v>
      </c>
      <c r="L18" s="220">
        <v>10773.9</v>
      </c>
      <c r="M18" s="220">
        <v>716.1</v>
      </c>
      <c r="N18" s="220">
        <v>1155</v>
      </c>
      <c r="O18" s="220">
        <v>908.9763529103634</v>
      </c>
      <c r="P18" s="220">
        <v>20288.5</v>
      </c>
      <c r="Q18" s="221">
        <v>2940</v>
      </c>
      <c r="R18" s="220">
        <v>3990</v>
      </c>
      <c r="S18" s="220">
        <v>3535.6386061080671</v>
      </c>
      <c r="T18" s="220">
        <v>3502.8999999999996</v>
      </c>
      <c r="U18" s="220">
        <v>1773.7650000000001</v>
      </c>
      <c r="V18" s="220">
        <v>2730</v>
      </c>
      <c r="W18" s="220">
        <v>2281.4555341409696</v>
      </c>
      <c r="X18" s="221">
        <v>10929.900000000001</v>
      </c>
    </row>
    <row r="19" spans="2:24" ht="14.1" customHeight="1" x14ac:dyDescent="0.15">
      <c r="B19" s="179"/>
      <c r="C19" s="171">
        <v>11</v>
      </c>
      <c r="D19" s="184"/>
      <c r="E19" s="220">
        <v>1050</v>
      </c>
      <c r="F19" s="220">
        <v>1890</v>
      </c>
      <c r="G19" s="220">
        <v>1581.1011755988586</v>
      </c>
      <c r="H19" s="220">
        <v>21594.800000000003</v>
      </c>
      <c r="I19" s="220">
        <v>945</v>
      </c>
      <c r="J19" s="220">
        <v>1522.5</v>
      </c>
      <c r="K19" s="220">
        <v>1145.0822877341955</v>
      </c>
      <c r="L19" s="220">
        <v>17378.699999999997</v>
      </c>
      <c r="M19" s="220">
        <v>735</v>
      </c>
      <c r="N19" s="220">
        <v>1155</v>
      </c>
      <c r="O19" s="220">
        <v>923.30869885324182</v>
      </c>
      <c r="P19" s="220">
        <v>25417.200000000001</v>
      </c>
      <c r="Q19" s="220">
        <v>2940</v>
      </c>
      <c r="R19" s="220">
        <v>4200</v>
      </c>
      <c r="S19" s="220">
        <v>3546.884280616242</v>
      </c>
      <c r="T19" s="220">
        <v>4616.6000000000004</v>
      </c>
      <c r="U19" s="220">
        <v>1785</v>
      </c>
      <c r="V19" s="220">
        <v>2702.7000000000003</v>
      </c>
      <c r="W19" s="220">
        <v>2230.9489616768637</v>
      </c>
      <c r="X19" s="221">
        <v>20930.499999999996</v>
      </c>
    </row>
    <row r="20" spans="2:24" ht="14.1" customHeight="1" x14ac:dyDescent="0.15">
      <c r="B20" s="179"/>
      <c r="C20" s="171">
        <v>12</v>
      </c>
      <c r="D20" s="184"/>
      <c r="E20" s="220">
        <v>1365</v>
      </c>
      <c r="F20" s="220">
        <v>1890</v>
      </c>
      <c r="G20" s="220">
        <v>1724.2131275230745</v>
      </c>
      <c r="H20" s="220">
        <v>24297.700000000004</v>
      </c>
      <c r="I20" s="220">
        <v>892.5</v>
      </c>
      <c r="J20" s="220">
        <v>1575</v>
      </c>
      <c r="K20" s="220">
        <v>1132.711486981678</v>
      </c>
      <c r="L20" s="220">
        <v>17816.8</v>
      </c>
      <c r="M20" s="220">
        <v>630</v>
      </c>
      <c r="N20" s="220">
        <v>1155</v>
      </c>
      <c r="O20" s="220">
        <v>920.98580792973962</v>
      </c>
      <c r="P20" s="220">
        <v>13078.5</v>
      </c>
      <c r="Q20" s="220">
        <v>3150</v>
      </c>
      <c r="R20" s="220">
        <v>4200</v>
      </c>
      <c r="S20" s="220">
        <v>3573.0559972347037</v>
      </c>
      <c r="T20" s="220">
        <v>4853.7000000000007</v>
      </c>
      <c r="U20" s="220">
        <v>1860.6000000000001</v>
      </c>
      <c r="V20" s="220">
        <v>2702.7000000000003</v>
      </c>
      <c r="W20" s="220">
        <v>2306.0873650921139</v>
      </c>
      <c r="X20" s="221">
        <v>14513.199999999999</v>
      </c>
    </row>
    <row r="21" spans="2:24" ht="14.1" customHeight="1" x14ac:dyDescent="0.15">
      <c r="B21" s="179" t="s">
        <v>99</v>
      </c>
      <c r="C21" s="171">
        <v>1</v>
      </c>
      <c r="D21" s="184" t="s">
        <v>115</v>
      </c>
      <c r="E21" s="220">
        <v>1260</v>
      </c>
      <c r="F21" s="220">
        <v>1890</v>
      </c>
      <c r="G21" s="220">
        <v>1602.2440019393268</v>
      </c>
      <c r="H21" s="220">
        <v>16442.7</v>
      </c>
      <c r="I21" s="220">
        <v>840</v>
      </c>
      <c r="J21" s="220">
        <v>1522.5</v>
      </c>
      <c r="K21" s="220">
        <v>1087.3795452405609</v>
      </c>
      <c r="L21" s="220">
        <v>14763.899999999998</v>
      </c>
      <c r="M21" s="220">
        <v>649.95000000000005</v>
      </c>
      <c r="N21" s="220">
        <v>1050</v>
      </c>
      <c r="O21" s="220">
        <v>849.26562694171741</v>
      </c>
      <c r="P21" s="220">
        <v>9846.5999999999985</v>
      </c>
      <c r="Q21" s="220">
        <v>2940</v>
      </c>
      <c r="R21" s="220">
        <v>4200</v>
      </c>
      <c r="S21" s="220">
        <v>3500.3665464139567</v>
      </c>
      <c r="T21" s="220">
        <v>3616.3</v>
      </c>
      <c r="U21" s="220">
        <v>1785</v>
      </c>
      <c r="V21" s="220">
        <v>2677.5</v>
      </c>
      <c r="W21" s="220">
        <v>2256.8688524590166</v>
      </c>
      <c r="X21" s="220">
        <v>15997.5</v>
      </c>
    </row>
    <row r="22" spans="2:24" ht="14.1" customHeight="1" x14ac:dyDescent="0.15">
      <c r="B22" s="179"/>
      <c r="C22" s="171">
        <v>2</v>
      </c>
      <c r="D22" s="184"/>
      <c r="E22" s="220">
        <v>1155</v>
      </c>
      <c r="F22" s="220">
        <v>1732.5</v>
      </c>
      <c r="G22" s="220">
        <v>1434.8931367545838</v>
      </c>
      <c r="H22" s="220">
        <v>18888</v>
      </c>
      <c r="I22" s="220">
        <v>840</v>
      </c>
      <c r="J22" s="220">
        <v>1365</v>
      </c>
      <c r="K22" s="220">
        <v>1070.0382970683002</v>
      </c>
      <c r="L22" s="220">
        <v>15506.2</v>
      </c>
      <c r="M22" s="220">
        <v>682.5</v>
      </c>
      <c r="N22" s="220">
        <v>1050</v>
      </c>
      <c r="O22" s="220">
        <v>846.5575471698113</v>
      </c>
      <c r="P22" s="220">
        <v>8745.7999999999993</v>
      </c>
      <c r="Q22" s="220">
        <v>2940</v>
      </c>
      <c r="R22" s="220">
        <v>3675</v>
      </c>
      <c r="S22" s="220">
        <v>3362.9786834696347</v>
      </c>
      <c r="T22" s="220">
        <v>3961.2</v>
      </c>
      <c r="U22" s="220">
        <v>1732.5</v>
      </c>
      <c r="V22" s="220">
        <v>2593.5</v>
      </c>
      <c r="W22" s="220">
        <v>2108.9010012310223</v>
      </c>
      <c r="X22" s="221">
        <v>14269.6</v>
      </c>
    </row>
    <row r="23" spans="2:24" ht="14.1" customHeight="1" x14ac:dyDescent="0.15">
      <c r="B23" s="179"/>
      <c r="C23" s="171">
        <v>3</v>
      </c>
      <c r="D23" s="184"/>
      <c r="E23" s="220">
        <v>1155</v>
      </c>
      <c r="F23" s="220">
        <v>1575</v>
      </c>
      <c r="G23" s="220">
        <v>1364.8034213843082</v>
      </c>
      <c r="H23" s="220">
        <v>18730.8</v>
      </c>
      <c r="I23" s="220">
        <v>840</v>
      </c>
      <c r="J23" s="220">
        <v>1365</v>
      </c>
      <c r="K23" s="220">
        <v>1062.8482298078277</v>
      </c>
      <c r="L23" s="220">
        <v>13881.9</v>
      </c>
      <c r="M23" s="220">
        <v>682.5</v>
      </c>
      <c r="N23" s="220">
        <v>1102.5</v>
      </c>
      <c r="O23" s="220">
        <v>877.0818146568439</v>
      </c>
      <c r="P23" s="220">
        <v>13083</v>
      </c>
      <c r="Q23" s="220">
        <v>2940</v>
      </c>
      <c r="R23" s="220">
        <v>3686.0250000000001</v>
      </c>
      <c r="S23" s="220">
        <v>3381.2204963554323</v>
      </c>
      <c r="T23" s="220">
        <v>4566.8999999999996</v>
      </c>
      <c r="U23" s="220">
        <v>1764</v>
      </c>
      <c r="V23" s="221">
        <v>2520</v>
      </c>
      <c r="W23" s="221">
        <v>2133.2279581016419</v>
      </c>
      <c r="X23" s="220">
        <v>16338.2</v>
      </c>
    </row>
    <row r="24" spans="2:24" ht="14.1" customHeight="1" x14ac:dyDescent="0.15">
      <c r="B24" s="172"/>
      <c r="C24" s="176">
        <v>4</v>
      </c>
      <c r="D24" s="185"/>
      <c r="E24" s="197">
        <v>1050</v>
      </c>
      <c r="F24" s="197">
        <v>1575</v>
      </c>
      <c r="G24" s="197">
        <v>1360.7437317279753</v>
      </c>
      <c r="H24" s="197">
        <v>32298.3</v>
      </c>
      <c r="I24" s="197">
        <v>840</v>
      </c>
      <c r="J24" s="197">
        <v>1365</v>
      </c>
      <c r="K24" s="197">
        <v>1042.2049519305042</v>
      </c>
      <c r="L24" s="197">
        <v>24107.599999999999</v>
      </c>
      <c r="M24" s="197">
        <v>840</v>
      </c>
      <c r="N24" s="197">
        <v>1228.5</v>
      </c>
      <c r="O24" s="197">
        <v>1073.6259913890779</v>
      </c>
      <c r="P24" s="197">
        <v>25727.9</v>
      </c>
      <c r="Q24" s="197">
        <v>2940</v>
      </c>
      <c r="R24" s="197">
        <v>3780</v>
      </c>
      <c r="S24" s="197">
        <v>3256.8785587844814</v>
      </c>
      <c r="T24" s="197">
        <v>6083</v>
      </c>
      <c r="U24" s="197">
        <v>1785</v>
      </c>
      <c r="V24" s="197">
        <v>2415</v>
      </c>
      <c r="W24" s="197">
        <v>2122.0870544858662</v>
      </c>
      <c r="X24" s="196">
        <v>14805</v>
      </c>
    </row>
    <row r="25" spans="2:24" x14ac:dyDescent="0.15">
      <c r="B25" s="208"/>
      <c r="C25" s="225"/>
      <c r="D25" s="226"/>
      <c r="E25" s="219"/>
      <c r="F25" s="220"/>
      <c r="G25" s="199"/>
      <c r="H25" s="220"/>
      <c r="I25" s="219"/>
      <c r="J25" s="220"/>
      <c r="K25" s="199"/>
      <c r="L25" s="220"/>
      <c r="M25" s="219"/>
      <c r="N25" s="220"/>
      <c r="O25" s="220"/>
      <c r="P25" s="220"/>
      <c r="Q25" s="199"/>
      <c r="R25" s="220"/>
      <c r="S25" s="199"/>
      <c r="T25" s="220"/>
      <c r="U25" s="219"/>
      <c r="V25" s="220"/>
      <c r="W25" s="199"/>
      <c r="X25" s="220"/>
    </row>
    <row r="26" spans="2:24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</row>
    <row r="27" spans="2:24" x14ac:dyDescent="0.15">
      <c r="B27" s="205" t="s">
        <v>123</v>
      </c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24" x14ac:dyDescent="0.15">
      <c r="B28" s="227">
        <v>41002</v>
      </c>
      <c r="C28" s="228"/>
      <c r="D28" s="229">
        <v>41008</v>
      </c>
      <c r="E28" s="641">
        <v>1155</v>
      </c>
      <c r="F28" s="642">
        <v>1575</v>
      </c>
      <c r="G28" s="643">
        <v>1357.507089132878</v>
      </c>
      <c r="H28" s="263">
        <v>10001.700000000001</v>
      </c>
      <c r="I28" s="641">
        <v>840</v>
      </c>
      <c r="J28" s="642">
        <v>1365</v>
      </c>
      <c r="K28" s="643">
        <v>1007.5448216235902</v>
      </c>
      <c r="L28" s="263">
        <v>7307.4</v>
      </c>
      <c r="M28" s="641">
        <v>840</v>
      </c>
      <c r="N28" s="642">
        <v>1050</v>
      </c>
      <c r="O28" s="643">
        <v>912.98076923076917</v>
      </c>
      <c r="P28" s="263">
        <v>10479.700000000001</v>
      </c>
      <c r="Q28" s="641">
        <v>2940</v>
      </c>
      <c r="R28" s="642">
        <v>3465</v>
      </c>
      <c r="S28" s="643">
        <v>3243.8124067164185</v>
      </c>
      <c r="T28" s="263">
        <v>1576.2</v>
      </c>
      <c r="U28" s="641">
        <v>1942.5</v>
      </c>
      <c r="V28" s="642">
        <v>2310</v>
      </c>
      <c r="W28" s="643">
        <v>2136.6125944141927</v>
      </c>
      <c r="X28" s="263">
        <v>4245.3</v>
      </c>
    </row>
    <row r="29" spans="2:24" x14ac:dyDescent="0.15">
      <c r="B29" s="227" t="s">
        <v>124</v>
      </c>
      <c r="C29" s="228"/>
      <c r="D29" s="229"/>
      <c r="E29" s="219"/>
      <c r="F29" s="220"/>
      <c r="G29" s="199"/>
      <c r="H29" s="220"/>
      <c r="I29" s="219"/>
      <c r="J29" s="220"/>
      <c r="K29" s="199"/>
      <c r="L29" s="220"/>
      <c r="M29" s="219"/>
      <c r="N29" s="220"/>
      <c r="O29" s="199"/>
      <c r="P29" s="220"/>
      <c r="Q29" s="219"/>
      <c r="R29" s="220"/>
      <c r="S29" s="199"/>
      <c r="T29" s="220"/>
      <c r="U29" s="219"/>
      <c r="V29" s="220"/>
      <c r="W29" s="199"/>
      <c r="X29" s="220"/>
    </row>
    <row r="30" spans="2:24" x14ac:dyDescent="0.15">
      <c r="B30" s="227">
        <v>41009</v>
      </c>
      <c r="C30" s="228"/>
      <c r="D30" s="229">
        <v>41015</v>
      </c>
      <c r="E30" s="641">
        <v>1102.5</v>
      </c>
      <c r="F30" s="642">
        <v>1575</v>
      </c>
      <c r="G30" s="643">
        <v>1370.2850637522763</v>
      </c>
      <c r="H30" s="263">
        <v>10721.7</v>
      </c>
      <c r="I30" s="641">
        <v>892.5</v>
      </c>
      <c r="J30" s="642">
        <v>1365</v>
      </c>
      <c r="K30" s="643">
        <v>1048.234334526893</v>
      </c>
      <c r="L30" s="263">
        <v>8699</v>
      </c>
      <c r="M30" s="641">
        <v>840</v>
      </c>
      <c r="N30" s="642">
        <v>1176</v>
      </c>
      <c r="O30" s="643">
        <v>1100.9482624983852</v>
      </c>
      <c r="P30" s="263">
        <v>7539.4</v>
      </c>
      <c r="Q30" s="641">
        <v>2940</v>
      </c>
      <c r="R30" s="642">
        <v>3780</v>
      </c>
      <c r="S30" s="643">
        <v>3214.0522289050054</v>
      </c>
      <c r="T30" s="263">
        <v>1876.6</v>
      </c>
      <c r="U30" s="641">
        <v>1785</v>
      </c>
      <c r="V30" s="642">
        <v>2310</v>
      </c>
      <c r="W30" s="643">
        <v>2101.5939781021898</v>
      </c>
      <c r="X30" s="263">
        <v>3975.9</v>
      </c>
    </row>
    <row r="31" spans="2:24" x14ac:dyDescent="0.15">
      <c r="B31" s="227" t="s">
        <v>125</v>
      </c>
      <c r="C31" s="228"/>
      <c r="D31" s="229"/>
      <c r="E31" s="233"/>
      <c r="F31" s="234"/>
      <c r="G31" s="235"/>
      <c r="H31" s="234"/>
      <c r="I31" s="233"/>
      <c r="J31" s="234"/>
      <c r="K31" s="235"/>
      <c r="L31" s="234"/>
      <c r="M31" s="233"/>
      <c r="N31" s="234"/>
      <c r="O31" s="235"/>
      <c r="P31" s="234"/>
      <c r="Q31" s="233"/>
      <c r="R31" s="234"/>
      <c r="S31" s="235"/>
      <c r="T31" s="234"/>
      <c r="U31" s="233"/>
      <c r="V31" s="234"/>
      <c r="W31" s="235"/>
      <c r="X31" s="234"/>
    </row>
    <row r="32" spans="2:24" x14ac:dyDescent="0.15">
      <c r="B32" s="227">
        <v>41016</v>
      </c>
      <c r="C32" s="228"/>
      <c r="D32" s="229">
        <v>41022</v>
      </c>
      <c r="E32" s="233">
        <v>1050</v>
      </c>
      <c r="F32" s="234">
        <v>1575</v>
      </c>
      <c r="G32" s="235">
        <v>1326.1680824235987</v>
      </c>
      <c r="H32" s="232">
        <v>5688.3</v>
      </c>
      <c r="I32" s="233">
        <v>840</v>
      </c>
      <c r="J32" s="234">
        <v>1365</v>
      </c>
      <c r="K32" s="235">
        <v>1072.3379355687043</v>
      </c>
      <c r="L32" s="232">
        <v>5453.7</v>
      </c>
      <c r="M32" s="233">
        <v>840</v>
      </c>
      <c r="N32" s="234">
        <v>1155</v>
      </c>
      <c r="O32" s="235">
        <v>1013.3883495145632</v>
      </c>
      <c r="P32" s="232">
        <v>5029.8999999999996</v>
      </c>
      <c r="Q32" s="233">
        <v>2940</v>
      </c>
      <c r="R32" s="234">
        <v>3675</v>
      </c>
      <c r="S32" s="235">
        <v>3278.7685168082749</v>
      </c>
      <c r="T32" s="232">
        <v>1368.2</v>
      </c>
      <c r="U32" s="233">
        <v>1785</v>
      </c>
      <c r="V32" s="234">
        <v>2310</v>
      </c>
      <c r="W32" s="235">
        <v>2121.0528248424212</v>
      </c>
      <c r="X32" s="232">
        <v>3938.9</v>
      </c>
    </row>
    <row r="33" spans="2:25" x14ac:dyDescent="0.15">
      <c r="B33" s="227" t="s">
        <v>126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5" ht="12" customHeight="1" x14ac:dyDescent="0.15">
      <c r="B34" s="227">
        <v>41023</v>
      </c>
      <c r="C34" s="228"/>
      <c r="D34" s="229">
        <v>41026</v>
      </c>
      <c r="E34" s="233">
        <v>1102.5</v>
      </c>
      <c r="F34" s="234">
        <v>1543.5</v>
      </c>
      <c r="G34" s="235">
        <v>1413.047311637778</v>
      </c>
      <c r="H34" s="232">
        <v>5886.6</v>
      </c>
      <c r="I34" s="233">
        <v>945</v>
      </c>
      <c r="J34" s="234">
        <v>1365</v>
      </c>
      <c r="K34" s="235">
        <v>1098.3292887029293</v>
      </c>
      <c r="L34" s="232">
        <v>2647.5</v>
      </c>
      <c r="M34" s="233">
        <v>892.5</v>
      </c>
      <c r="N34" s="234">
        <v>1228.5</v>
      </c>
      <c r="O34" s="235">
        <v>1181.8600269179005</v>
      </c>
      <c r="P34" s="232">
        <v>2678.9</v>
      </c>
      <c r="Q34" s="233">
        <v>3045</v>
      </c>
      <c r="R34" s="234">
        <v>3727.5</v>
      </c>
      <c r="S34" s="235">
        <v>3306.3976342710985</v>
      </c>
      <c r="T34" s="232">
        <v>1262</v>
      </c>
      <c r="U34" s="233">
        <v>1785</v>
      </c>
      <c r="V34" s="234">
        <v>2415</v>
      </c>
      <c r="W34" s="235">
        <v>2137.0549832077695</v>
      </c>
      <c r="X34" s="232">
        <v>2644.9</v>
      </c>
    </row>
    <row r="35" spans="2:25" ht="12" customHeight="1" x14ac:dyDescent="0.15">
      <c r="B35" s="227" t="s">
        <v>127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5" ht="12" customHeight="1" x14ac:dyDescent="0.15">
      <c r="B36" s="238"/>
      <c r="C36" s="239"/>
      <c r="D36" s="240"/>
      <c r="E36" s="644"/>
      <c r="F36" s="645"/>
      <c r="G36" s="646"/>
      <c r="H36" s="645"/>
      <c r="I36" s="644"/>
      <c r="J36" s="645"/>
      <c r="K36" s="646"/>
      <c r="L36" s="645"/>
      <c r="M36" s="644"/>
      <c r="N36" s="645"/>
      <c r="O36" s="646"/>
      <c r="P36" s="645"/>
      <c r="Q36" s="644"/>
      <c r="R36" s="645"/>
      <c r="S36" s="646"/>
      <c r="T36" s="645"/>
      <c r="U36" s="644"/>
      <c r="V36" s="645"/>
      <c r="W36" s="646"/>
      <c r="X36" s="645"/>
    </row>
    <row r="37" spans="2:25" ht="6" customHeight="1" x14ac:dyDescent="0.15">
      <c r="B37" s="206"/>
      <c r="C37" s="225"/>
      <c r="D37" s="225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2:25" ht="12.75" customHeight="1" x14ac:dyDescent="0.15">
      <c r="B38" s="200" t="s">
        <v>105</v>
      </c>
      <c r="C38" s="198" t="s">
        <v>467</v>
      </c>
      <c r="X38" s="199"/>
      <c r="Y38" s="199"/>
    </row>
    <row r="39" spans="2:25" ht="12.75" customHeight="1" x14ac:dyDescent="0.15">
      <c r="B39" s="241" t="s">
        <v>107</v>
      </c>
      <c r="C39" s="198" t="s">
        <v>108</v>
      </c>
      <c r="X39" s="199"/>
      <c r="Y39" s="199"/>
    </row>
    <row r="40" spans="2:25" x14ac:dyDescent="0.15">
      <c r="B40" s="241"/>
      <c r="X40" s="199"/>
      <c r="Y40" s="199"/>
    </row>
    <row r="41" spans="2:25" x14ac:dyDescent="0.15">
      <c r="B41" s="241"/>
      <c r="X41" s="199"/>
      <c r="Y41" s="199"/>
    </row>
    <row r="42" spans="2:25" x14ac:dyDescent="0.15">
      <c r="X42" s="199"/>
      <c r="Y42" s="199"/>
    </row>
    <row r="43" spans="2:25" x14ac:dyDescent="0.15">
      <c r="X43" s="199"/>
      <c r="Y43" s="199"/>
    </row>
    <row r="44" spans="2:25" x14ac:dyDescent="0.15">
      <c r="X44" s="199"/>
      <c r="Y44" s="199"/>
    </row>
    <row r="45" spans="2:25" x14ac:dyDescent="0.15">
      <c r="X45" s="199"/>
      <c r="Y45" s="199"/>
    </row>
    <row r="46" spans="2:25" x14ac:dyDescent="0.15">
      <c r="X46" s="199"/>
      <c r="Y46" s="199"/>
    </row>
    <row r="47" spans="2:25" x14ac:dyDescent="0.15">
      <c r="X47" s="199"/>
      <c r="Y47" s="199"/>
    </row>
    <row r="48" spans="2:25" x14ac:dyDescent="0.15">
      <c r="X48" s="199"/>
      <c r="Y48" s="199"/>
    </row>
    <row r="49" spans="24:25" x14ac:dyDescent="0.15">
      <c r="X49" s="199"/>
      <c r="Y49" s="199"/>
    </row>
    <row r="50" spans="24:25" x14ac:dyDescent="0.15">
      <c r="X50" s="199"/>
      <c r="Y50" s="199"/>
    </row>
    <row r="51" spans="24:25" x14ac:dyDescent="0.15">
      <c r="X51" s="199"/>
      <c r="Y51" s="199"/>
    </row>
    <row r="52" spans="24:25" x14ac:dyDescent="0.15">
      <c r="X52" s="199"/>
      <c r="Y52" s="199"/>
    </row>
  </sheetData>
  <phoneticPr fontId="6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85" zoomScaleNormal="85" workbookViewId="0"/>
  </sheetViews>
  <sheetFormatPr defaultColWidth="7.5" defaultRowHeight="12" x14ac:dyDescent="0.15"/>
  <cols>
    <col min="1" max="1" width="0.75" style="198" customWidth="1"/>
    <col min="2" max="2" width="5.75" style="198" customWidth="1"/>
    <col min="3" max="3" width="3.375" style="198" customWidth="1"/>
    <col min="4" max="4" width="5.25" style="198" customWidth="1"/>
    <col min="5" max="5" width="5.5" style="198" customWidth="1"/>
    <col min="6" max="7" width="5.875" style="198" customWidth="1"/>
    <col min="8" max="8" width="7.75" style="198" customWidth="1"/>
    <col min="9" max="9" width="5.75" style="198" customWidth="1"/>
    <col min="10" max="11" width="5.875" style="198" customWidth="1"/>
    <col min="12" max="12" width="7.5" style="198" customWidth="1"/>
    <col min="13" max="13" width="5.375" style="198" customWidth="1"/>
    <col min="14" max="15" width="5.875" style="198" customWidth="1"/>
    <col min="16" max="16" width="7.625" style="198" customWidth="1"/>
    <col min="17" max="17" width="5.5" style="198" customWidth="1"/>
    <col min="18" max="19" width="5.875" style="198" customWidth="1"/>
    <col min="20" max="20" width="7.5" style="198" customWidth="1"/>
    <col min="21" max="21" width="5.375" style="198" customWidth="1"/>
    <col min="22" max="23" width="5.875" style="198" customWidth="1"/>
    <col min="24" max="24" width="7.625" style="198" customWidth="1"/>
    <col min="25" max="16384" width="7.5" style="198"/>
  </cols>
  <sheetData>
    <row r="3" spans="2:31" x14ac:dyDescent="0.15">
      <c r="B3" s="157" t="s">
        <v>468</v>
      </c>
    </row>
    <row r="4" spans="2:31" x14ac:dyDescent="0.15">
      <c r="X4" s="200" t="s">
        <v>84</v>
      </c>
    </row>
    <row r="5" spans="2:31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31" ht="13.5" x14ac:dyDescent="0.15">
      <c r="B6" s="202"/>
      <c r="C6" s="203" t="s">
        <v>85</v>
      </c>
      <c r="D6" s="204"/>
      <c r="E6" s="245" t="s">
        <v>132</v>
      </c>
      <c r="F6" s="246"/>
      <c r="G6" s="246"/>
      <c r="H6" s="247"/>
      <c r="I6" s="245" t="s">
        <v>133</v>
      </c>
      <c r="J6" s="246"/>
      <c r="K6" s="246"/>
      <c r="L6" s="247"/>
      <c r="M6" s="245" t="s">
        <v>134</v>
      </c>
      <c r="N6" s="246"/>
      <c r="O6" s="246"/>
      <c r="P6" s="247"/>
      <c r="Q6" s="242" t="s">
        <v>137</v>
      </c>
      <c r="R6" s="243"/>
      <c r="S6" s="243"/>
      <c r="T6" s="244"/>
      <c r="U6" s="245" t="s">
        <v>138</v>
      </c>
      <c r="V6" s="246"/>
      <c r="W6" s="246"/>
      <c r="X6" s="247"/>
      <c r="Z6" s="177"/>
      <c r="AA6" s="177"/>
      <c r="AB6" s="177"/>
      <c r="AC6" s="177"/>
      <c r="AD6" s="177"/>
      <c r="AE6" s="177"/>
    </row>
    <row r="7" spans="2:31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</row>
    <row r="9" spans="2:31" ht="14.1" customHeight="1" x14ac:dyDescent="0.15">
      <c r="B9" s="202" t="s">
        <v>0</v>
      </c>
      <c r="C9" s="210">
        <v>21</v>
      </c>
      <c r="D9" s="262" t="s">
        <v>1</v>
      </c>
      <c r="E9" s="219">
        <v>714</v>
      </c>
      <c r="F9" s="220">
        <v>1050</v>
      </c>
      <c r="G9" s="199">
        <v>874</v>
      </c>
      <c r="H9" s="220">
        <v>349450</v>
      </c>
      <c r="I9" s="219">
        <v>998</v>
      </c>
      <c r="J9" s="220">
        <v>1418</v>
      </c>
      <c r="K9" s="199">
        <v>1196</v>
      </c>
      <c r="L9" s="220">
        <v>88145</v>
      </c>
      <c r="M9" s="219">
        <v>998</v>
      </c>
      <c r="N9" s="220">
        <v>1418</v>
      </c>
      <c r="O9" s="199">
        <v>1221</v>
      </c>
      <c r="P9" s="220">
        <v>99119</v>
      </c>
      <c r="Q9" s="219">
        <v>998</v>
      </c>
      <c r="R9" s="220">
        <v>1460</v>
      </c>
      <c r="S9" s="199">
        <v>1227</v>
      </c>
      <c r="T9" s="220">
        <v>74730</v>
      </c>
      <c r="U9" s="219">
        <v>998</v>
      </c>
      <c r="V9" s="220">
        <v>1365</v>
      </c>
      <c r="W9" s="199">
        <v>1184</v>
      </c>
      <c r="X9" s="220">
        <v>133032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9"/>
      <c r="C10" s="210">
        <v>22</v>
      </c>
      <c r="D10" s="199"/>
      <c r="E10" s="219">
        <v>714</v>
      </c>
      <c r="F10" s="220">
        <v>954</v>
      </c>
      <c r="G10" s="199">
        <v>820</v>
      </c>
      <c r="H10" s="220">
        <v>361798</v>
      </c>
      <c r="I10" s="219">
        <v>924</v>
      </c>
      <c r="J10" s="220">
        <v>1260</v>
      </c>
      <c r="K10" s="199">
        <v>1083</v>
      </c>
      <c r="L10" s="220">
        <v>83255</v>
      </c>
      <c r="M10" s="219">
        <v>893</v>
      </c>
      <c r="N10" s="220">
        <v>1260</v>
      </c>
      <c r="O10" s="199">
        <v>1102</v>
      </c>
      <c r="P10" s="220">
        <v>78415</v>
      </c>
      <c r="Q10" s="219">
        <v>893</v>
      </c>
      <c r="R10" s="220">
        <v>1260</v>
      </c>
      <c r="S10" s="199">
        <v>1083</v>
      </c>
      <c r="T10" s="220">
        <v>61012</v>
      </c>
      <c r="U10" s="219">
        <v>893</v>
      </c>
      <c r="V10" s="220">
        <v>1208</v>
      </c>
      <c r="W10" s="199">
        <v>1073</v>
      </c>
      <c r="X10" s="220">
        <v>123157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4"/>
      <c r="C11" s="217">
        <v>23</v>
      </c>
      <c r="D11" s="196"/>
      <c r="E11" s="186">
        <v>630</v>
      </c>
      <c r="F11" s="186">
        <v>1102.5</v>
      </c>
      <c r="G11" s="186">
        <v>842.54501329411096</v>
      </c>
      <c r="H11" s="186">
        <v>324794.10000000003</v>
      </c>
      <c r="I11" s="187">
        <v>735</v>
      </c>
      <c r="J11" s="186">
        <v>1207.5</v>
      </c>
      <c r="K11" s="186">
        <v>1064.3960012665798</v>
      </c>
      <c r="L11" s="187">
        <v>83798.5</v>
      </c>
      <c r="M11" s="186">
        <v>787.5</v>
      </c>
      <c r="N11" s="187">
        <v>1239</v>
      </c>
      <c r="O11" s="186">
        <v>1076.1196631361772</v>
      </c>
      <c r="P11" s="186">
        <v>65342.800000000017</v>
      </c>
      <c r="Q11" s="186">
        <v>787.5</v>
      </c>
      <c r="R11" s="186">
        <v>1257.48</v>
      </c>
      <c r="S11" s="186">
        <v>1079.2064283437105</v>
      </c>
      <c r="T11" s="186">
        <v>58712.299999999988</v>
      </c>
      <c r="U11" s="186">
        <v>682.5</v>
      </c>
      <c r="V11" s="186">
        <v>1207.5</v>
      </c>
      <c r="W11" s="186">
        <v>1043.7459963173224</v>
      </c>
      <c r="X11" s="187">
        <v>138953.29999999999</v>
      </c>
      <c r="Z11" s="199"/>
      <c r="AA11" s="199"/>
      <c r="AB11" s="199"/>
      <c r="AC11" s="199"/>
      <c r="AD11" s="199"/>
      <c r="AE11" s="199"/>
    </row>
    <row r="12" spans="2:31" ht="14.1" customHeight="1" x14ac:dyDescent="0.15">
      <c r="B12" s="179" t="s">
        <v>151</v>
      </c>
      <c r="C12" s="171">
        <v>4</v>
      </c>
      <c r="D12" s="184" t="s">
        <v>157</v>
      </c>
      <c r="E12" s="220">
        <v>766.5</v>
      </c>
      <c r="F12" s="220">
        <v>997.5</v>
      </c>
      <c r="G12" s="221">
        <v>869.38234273511887</v>
      </c>
      <c r="H12" s="220">
        <v>28245</v>
      </c>
      <c r="I12" s="220">
        <v>997.5</v>
      </c>
      <c r="J12" s="220">
        <v>1207.5</v>
      </c>
      <c r="K12" s="220">
        <v>1104.9998675847457</v>
      </c>
      <c r="L12" s="220">
        <v>5979.2</v>
      </c>
      <c r="M12" s="220">
        <v>997.5</v>
      </c>
      <c r="N12" s="220">
        <v>1207.5</v>
      </c>
      <c r="O12" s="220">
        <v>1115.6983700573503</v>
      </c>
      <c r="P12" s="220">
        <v>3864.6</v>
      </c>
      <c r="Q12" s="220">
        <v>997.5</v>
      </c>
      <c r="R12" s="220">
        <v>1207.5</v>
      </c>
      <c r="S12" s="221">
        <v>1120.4987636230426</v>
      </c>
      <c r="T12" s="220">
        <v>3875</v>
      </c>
      <c r="U12" s="220">
        <v>997.5</v>
      </c>
      <c r="V12" s="220">
        <v>1207.5</v>
      </c>
      <c r="W12" s="220">
        <v>1087.4761223207429</v>
      </c>
      <c r="X12" s="221">
        <v>7850.2000000000007</v>
      </c>
      <c r="Z12" s="177"/>
      <c r="AA12" s="177"/>
      <c r="AB12" s="177"/>
      <c r="AC12" s="177"/>
      <c r="AD12" s="177"/>
      <c r="AE12" s="199"/>
    </row>
    <row r="13" spans="2:31" ht="14.1" customHeight="1" x14ac:dyDescent="0.15">
      <c r="B13" s="179"/>
      <c r="C13" s="171">
        <v>5</v>
      </c>
      <c r="D13" s="184"/>
      <c r="E13" s="220">
        <v>756</v>
      </c>
      <c r="F13" s="220">
        <v>997.5</v>
      </c>
      <c r="G13" s="220">
        <v>886.75150038292838</v>
      </c>
      <c r="H13" s="220">
        <v>27228.100000000002</v>
      </c>
      <c r="I13" s="220">
        <v>1050</v>
      </c>
      <c r="J13" s="220">
        <v>1207.5</v>
      </c>
      <c r="K13" s="220">
        <v>1108.9640475500146</v>
      </c>
      <c r="L13" s="220">
        <v>7246.1</v>
      </c>
      <c r="M13" s="220">
        <v>997.5</v>
      </c>
      <c r="N13" s="220">
        <v>1239</v>
      </c>
      <c r="O13" s="220">
        <v>1124.7027551659362</v>
      </c>
      <c r="P13" s="220">
        <v>6049.3</v>
      </c>
      <c r="Q13" s="220">
        <v>997.5</v>
      </c>
      <c r="R13" s="220">
        <v>1207.5</v>
      </c>
      <c r="S13" s="220">
        <v>1129.9603857132399</v>
      </c>
      <c r="T13" s="220">
        <v>5622.5</v>
      </c>
      <c r="U13" s="220">
        <v>945</v>
      </c>
      <c r="V13" s="220">
        <v>1155</v>
      </c>
      <c r="W13" s="220">
        <v>1062.4026996025291</v>
      </c>
      <c r="X13" s="221">
        <v>11660.5</v>
      </c>
      <c r="Z13" s="177"/>
      <c r="AA13" s="177"/>
      <c r="AB13" s="177"/>
      <c r="AC13" s="177"/>
      <c r="AD13" s="177"/>
      <c r="AE13" s="199"/>
    </row>
    <row r="14" spans="2:31" ht="14.1" customHeight="1" x14ac:dyDescent="0.15">
      <c r="B14" s="179"/>
      <c r="C14" s="171">
        <v>6</v>
      </c>
      <c r="D14" s="184"/>
      <c r="E14" s="220">
        <v>756</v>
      </c>
      <c r="F14" s="220">
        <v>1050</v>
      </c>
      <c r="G14" s="220">
        <v>872.86911889310011</v>
      </c>
      <c r="H14" s="220">
        <v>18035.5</v>
      </c>
      <c r="I14" s="220">
        <v>945</v>
      </c>
      <c r="J14" s="220">
        <v>1207.5</v>
      </c>
      <c r="K14" s="220">
        <v>1105.4975410843817</v>
      </c>
      <c r="L14" s="220">
        <v>4467.3</v>
      </c>
      <c r="M14" s="220">
        <v>945</v>
      </c>
      <c r="N14" s="220">
        <v>1218</v>
      </c>
      <c r="O14" s="220">
        <v>1103.6354062622138</v>
      </c>
      <c r="P14" s="220">
        <v>3692.6000000000004</v>
      </c>
      <c r="Q14" s="220">
        <v>945</v>
      </c>
      <c r="R14" s="220">
        <v>1207.5</v>
      </c>
      <c r="S14" s="220">
        <v>1119.3172111953616</v>
      </c>
      <c r="T14" s="220">
        <v>4113.8</v>
      </c>
      <c r="U14" s="220">
        <v>892.5</v>
      </c>
      <c r="V14" s="220">
        <v>1155</v>
      </c>
      <c r="W14" s="220">
        <v>1059.8423895973365</v>
      </c>
      <c r="X14" s="221">
        <v>6776.5</v>
      </c>
      <c r="Z14" s="199"/>
      <c r="AA14" s="199"/>
      <c r="AB14" s="199"/>
      <c r="AC14" s="199"/>
      <c r="AD14" s="199"/>
      <c r="AE14" s="199"/>
    </row>
    <row r="15" spans="2:31" ht="14.1" customHeight="1" x14ac:dyDescent="0.15">
      <c r="B15" s="179"/>
      <c r="C15" s="171">
        <v>7</v>
      </c>
      <c r="D15" s="184"/>
      <c r="E15" s="220">
        <v>735</v>
      </c>
      <c r="F15" s="220">
        <v>1029</v>
      </c>
      <c r="G15" s="220">
        <v>892.75515722010812</v>
      </c>
      <c r="H15" s="220">
        <v>22890.3</v>
      </c>
      <c r="I15" s="220">
        <v>945</v>
      </c>
      <c r="J15" s="220">
        <v>1207.5</v>
      </c>
      <c r="K15" s="220">
        <v>1092.7075429921026</v>
      </c>
      <c r="L15" s="220">
        <v>6729.7</v>
      </c>
      <c r="M15" s="220">
        <v>945</v>
      </c>
      <c r="N15" s="220">
        <v>1218</v>
      </c>
      <c r="O15" s="220">
        <v>1092.7706884951785</v>
      </c>
      <c r="P15" s="220">
        <v>4443.5</v>
      </c>
      <c r="Q15" s="220">
        <v>945</v>
      </c>
      <c r="R15" s="220">
        <v>1228.5</v>
      </c>
      <c r="S15" s="220">
        <v>1095.703931330472</v>
      </c>
      <c r="T15" s="220">
        <v>4546.6000000000004</v>
      </c>
      <c r="U15" s="220">
        <v>892.5</v>
      </c>
      <c r="V15" s="220">
        <v>1155</v>
      </c>
      <c r="W15" s="220">
        <v>1059.6950845899855</v>
      </c>
      <c r="X15" s="221">
        <v>9780.6999999999989</v>
      </c>
    </row>
    <row r="16" spans="2:31" ht="14.1" customHeight="1" x14ac:dyDescent="0.15">
      <c r="B16" s="179"/>
      <c r="C16" s="171">
        <v>8</v>
      </c>
      <c r="D16" s="184"/>
      <c r="E16" s="220">
        <v>735</v>
      </c>
      <c r="F16" s="220">
        <v>1050</v>
      </c>
      <c r="G16" s="221">
        <v>876.66377771033763</v>
      </c>
      <c r="H16" s="220">
        <v>25037.100000000002</v>
      </c>
      <c r="I16" s="220">
        <v>840</v>
      </c>
      <c r="J16" s="220">
        <v>1207.5</v>
      </c>
      <c r="K16" s="220">
        <v>1058.8984747378456</v>
      </c>
      <c r="L16" s="220">
        <v>4335.1000000000004</v>
      </c>
      <c r="M16" s="220">
        <v>892.5</v>
      </c>
      <c r="N16" s="220">
        <v>1207.5</v>
      </c>
      <c r="O16" s="220">
        <v>1068.5500430451359</v>
      </c>
      <c r="P16" s="220">
        <v>5042.3</v>
      </c>
      <c r="Q16" s="220">
        <v>892.5</v>
      </c>
      <c r="R16" s="220">
        <v>1257.48</v>
      </c>
      <c r="S16" s="220">
        <v>1066.1919845404134</v>
      </c>
      <c r="T16" s="220">
        <v>4283.0999999999995</v>
      </c>
      <c r="U16" s="220">
        <v>840</v>
      </c>
      <c r="V16" s="220">
        <v>1207.5</v>
      </c>
      <c r="W16" s="220">
        <v>1032.3236863270779</v>
      </c>
      <c r="X16" s="221">
        <v>8504</v>
      </c>
    </row>
    <row r="17" spans="2:24" ht="14.1" customHeight="1" x14ac:dyDescent="0.15">
      <c r="B17" s="179"/>
      <c r="C17" s="171">
        <v>9</v>
      </c>
      <c r="D17" s="184"/>
      <c r="E17" s="220">
        <v>682.5</v>
      </c>
      <c r="F17" s="220">
        <v>1050</v>
      </c>
      <c r="G17" s="220">
        <v>861.46359623701471</v>
      </c>
      <c r="H17" s="220">
        <v>24764.299999999996</v>
      </c>
      <c r="I17" s="220">
        <v>892.5</v>
      </c>
      <c r="J17" s="220">
        <v>1207.5</v>
      </c>
      <c r="K17" s="220">
        <v>1036.3194323415912</v>
      </c>
      <c r="L17" s="220">
        <v>9369.5</v>
      </c>
      <c r="M17" s="220">
        <v>892.5</v>
      </c>
      <c r="N17" s="220">
        <v>1207.5</v>
      </c>
      <c r="O17" s="220">
        <v>1052.5269396551726</v>
      </c>
      <c r="P17" s="220">
        <v>4076.5</v>
      </c>
      <c r="Q17" s="220">
        <v>892.5</v>
      </c>
      <c r="R17" s="220">
        <v>1200.0450000000001</v>
      </c>
      <c r="S17" s="220">
        <v>1051.5317135937025</v>
      </c>
      <c r="T17" s="220">
        <v>5765.2</v>
      </c>
      <c r="U17" s="220">
        <v>840</v>
      </c>
      <c r="V17" s="220">
        <v>1207.5</v>
      </c>
      <c r="W17" s="220">
        <v>1000.8848555086173</v>
      </c>
      <c r="X17" s="221">
        <v>9858.9</v>
      </c>
    </row>
    <row r="18" spans="2:24" ht="14.1" customHeight="1" x14ac:dyDescent="0.15">
      <c r="B18" s="179"/>
      <c r="C18" s="171">
        <v>10</v>
      </c>
      <c r="D18" s="184"/>
      <c r="E18" s="220">
        <v>682.5</v>
      </c>
      <c r="F18" s="220">
        <v>1050</v>
      </c>
      <c r="G18" s="220">
        <v>830.48485878024076</v>
      </c>
      <c r="H18" s="220">
        <v>20516.399999999998</v>
      </c>
      <c r="I18" s="220">
        <v>892.5</v>
      </c>
      <c r="J18" s="220">
        <v>1207.5</v>
      </c>
      <c r="K18" s="220">
        <v>1050.1924826430454</v>
      </c>
      <c r="L18" s="220">
        <v>5066.3999999999996</v>
      </c>
      <c r="M18" s="220">
        <v>892.5</v>
      </c>
      <c r="N18" s="220">
        <v>1207.5</v>
      </c>
      <c r="O18" s="220">
        <v>1056.2651425331203</v>
      </c>
      <c r="P18" s="220">
        <v>3492.4</v>
      </c>
      <c r="Q18" s="220">
        <v>892.5</v>
      </c>
      <c r="R18" s="220">
        <v>1207.5</v>
      </c>
      <c r="S18" s="220">
        <v>1050.3784827953718</v>
      </c>
      <c r="T18" s="220">
        <v>3820.2</v>
      </c>
      <c r="U18" s="220">
        <v>840</v>
      </c>
      <c r="V18" s="220">
        <v>1207.5</v>
      </c>
      <c r="W18" s="220">
        <v>1064.3210240765777</v>
      </c>
      <c r="X18" s="221">
        <v>9712.5999999999985</v>
      </c>
    </row>
    <row r="19" spans="2:24" ht="14.1" customHeight="1" x14ac:dyDescent="0.15">
      <c r="B19" s="179"/>
      <c r="C19" s="171">
        <v>11</v>
      </c>
      <c r="D19" s="184"/>
      <c r="E19" s="220">
        <v>630</v>
      </c>
      <c r="F19" s="220">
        <v>1102.5</v>
      </c>
      <c r="G19" s="220">
        <v>832.06898464060964</v>
      </c>
      <c r="H19" s="220">
        <v>29111.100000000002</v>
      </c>
      <c r="I19" s="220">
        <v>735</v>
      </c>
      <c r="J19" s="220">
        <v>1207.5</v>
      </c>
      <c r="K19" s="220">
        <v>1030.155554765797</v>
      </c>
      <c r="L19" s="220">
        <v>8391.9</v>
      </c>
      <c r="M19" s="220">
        <v>840</v>
      </c>
      <c r="N19" s="220">
        <v>1207.5</v>
      </c>
      <c r="O19" s="220">
        <v>1039.043240223464</v>
      </c>
      <c r="P19" s="220">
        <v>5951.2000000000007</v>
      </c>
      <c r="Q19" s="220">
        <v>840</v>
      </c>
      <c r="R19" s="220">
        <v>1207.5</v>
      </c>
      <c r="S19" s="220">
        <v>1032.4922331091464</v>
      </c>
      <c r="T19" s="220">
        <v>5043.1000000000004</v>
      </c>
      <c r="U19" s="220">
        <v>773.85</v>
      </c>
      <c r="V19" s="220">
        <v>1207.5</v>
      </c>
      <c r="W19" s="220">
        <v>1019.030061644384</v>
      </c>
      <c r="X19" s="221">
        <v>14977.2</v>
      </c>
    </row>
    <row r="20" spans="2:24" ht="14.1" customHeight="1" x14ac:dyDescent="0.15">
      <c r="B20" s="179"/>
      <c r="C20" s="171">
        <v>12</v>
      </c>
      <c r="D20" s="184"/>
      <c r="E20" s="220">
        <v>630</v>
      </c>
      <c r="F20" s="220">
        <v>1000.02</v>
      </c>
      <c r="G20" s="220">
        <v>783.45377318269038</v>
      </c>
      <c r="H20" s="220">
        <v>24263.399999999998</v>
      </c>
      <c r="I20" s="220">
        <v>787.5</v>
      </c>
      <c r="J20" s="220">
        <v>1207.5</v>
      </c>
      <c r="K20" s="220">
        <v>1035.7385216702951</v>
      </c>
      <c r="L20" s="220">
        <v>7730.9</v>
      </c>
      <c r="M20" s="220">
        <v>787.5</v>
      </c>
      <c r="N20" s="220">
        <v>1207.5</v>
      </c>
      <c r="O20" s="220">
        <v>1051.7411308203991</v>
      </c>
      <c r="P20" s="220">
        <v>4127.8</v>
      </c>
      <c r="Q20" s="220">
        <v>787.5</v>
      </c>
      <c r="R20" s="220">
        <v>1207.5</v>
      </c>
      <c r="S20" s="220">
        <v>1052.5460694594437</v>
      </c>
      <c r="T20" s="220">
        <v>4399.3999999999996</v>
      </c>
      <c r="U20" s="220">
        <v>682.5</v>
      </c>
      <c r="V20" s="220">
        <v>1207.5</v>
      </c>
      <c r="W20" s="220">
        <v>1008.4398986709537</v>
      </c>
      <c r="X20" s="221">
        <v>14481.999999999998</v>
      </c>
    </row>
    <row r="21" spans="2:24" ht="14.1" customHeight="1" x14ac:dyDescent="0.15">
      <c r="B21" s="179" t="s">
        <v>153</v>
      </c>
      <c r="C21" s="171">
        <v>1</v>
      </c>
      <c r="D21" s="184" t="s">
        <v>157</v>
      </c>
      <c r="E21" s="220">
        <v>630</v>
      </c>
      <c r="F21" s="220">
        <v>924</v>
      </c>
      <c r="G21" s="221">
        <v>776.74235387565841</v>
      </c>
      <c r="H21" s="220">
        <v>21104.199999999997</v>
      </c>
      <c r="I21" s="220">
        <v>787.5</v>
      </c>
      <c r="J21" s="220">
        <v>1207.5</v>
      </c>
      <c r="K21" s="220">
        <v>1028.6351754469836</v>
      </c>
      <c r="L21" s="220">
        <v>6736.9</v>
      </c>
      <c r="M21" s="220">
        <v>845.25</v>
      </c>
      <c r="N21" s="220">
        <v>1207.5</v>
      </c>
      <c r="O21" s="220">
        <v>1040.6901879143156</v>
      </c>
      <c r="P21" s="220">
        <v>5172.3</v>
      </c>
      <c r="Q21" s="220">
        <v>787.5</v>
      </c>
      <c r="R21" s="220">
        <v>1207.5</v>
      </c>
      <c r="S21" s="221">
        <v>1021.2389859284627</v>
      </c>
      <c r="T21" s="220">
        <v>6369.3</v>
      </c>
      <c r="U21" s="220">
        <v>787.5</v>
      </c>
      <c r="V21" s="220">
        <v>1207.5</v>
      </c>
      <c r="W21" s="220">
        <v>999.52396842652536</v>
      </c>
      <c r="X21" s="220">
        <v>12830.9</v>
      </c>
    </row>
    <row r="22" spans="2:24" ht="14.1" customHeight="1" x14ac:dyDescent="0.15">
      <c r="B22" s="179"/>
      <c r="C22" s="171">
        <v>2</v>
      </c>
      <c r="D22" s="184"/>
      <c r="E22" s="220">
        <v>630</v>
      </c>
      <c r="F22" s="220">
        <v>945</v>
      </c>
      <c r="G22" s="220">
        <v>766.47884392404319</v>
      </c>
      <c r="H22" s="220">
        <v>22754.100000000002</v>
      </c>
      <c r="I22" s="220">
        <v>787.5</v>
      </c>
      <c r="J22" s="220">
        <v>1207.5</v>
      </c>
      <c r="K22" s="220">
        <v>1015.7949548611736</v>
      </c>
      <c r="L22" s="220">
        <v>6854.1</v>
      </c>
      <c r="M22" s="220">
        <v>787.5</v>
      </c>
      <c r="N22" s="220">
        <v>1207.5</v>
      </c>
      <c r="O22" s="220">
        <v>1018.1116288978243</v>
      </c>
      <c r="P22" s="220">
        <v>5056.2</v>
      </c>
      <c r="Q22" s="220">
        <v>787.5</v>
      </c>
      <c r="R22" s="220">
        <v>1207.5</v>
      </c>
      <c r="S22" s="220">
        <v>1013.2449549083384</v>
      </c>
      <c r="T22" s="220">
        <v>5241.7999999999993</v>
      </c>
      <c r="U22" s="220">
        <v>787.5</v>
      </c>
      <c r="V22" s="220">
        <v>1197</v>
      </c>
      <c r="W22" s="220">
        <v>978.31275986383446</v>
      </c>
      <c r="X22" s="221">
        <v>11141.6</v>
      </c>
    </row>
    <row r="23" spans="2:24" ht="14.1" customHeight="1" x14ac:dyDescent="0.15">
      <c r="B23" s="179"/>
      <c r="C23" s="171">
        <v>3</v>
      </c>
      <c r="D23" s="184"/>
      <c r="E23" s="220">
        <v>630</v>
      </c>
      <c r="F23" s="220">
        <v>945</v>
      </c>
      <c r="G23" s="220">
        <v>752.72926346647125</v>
      </c>
      <c r="H23" s="220">
        <v>24821.200000000001</v>
      </c>
      <c r="I23" s="220">
        <v>787.5</v>
      </c>
      <c r="J23" s="220">
        <v>1207.5</v>
      </c>
      <c r="K23" s="220">
        <v>1013.283927689632</v>
      </c>
      <c r="L23" s="220">
        <v>7090.1</v>
      </c>
      <c r="M23" s="220">
        <v>787.5</v>
      </c>
      <c r="N23" s="220">
        <v>1207.5</v>
      </c>
      <c r="O23" s="220">
        <v>1014.7258138119864</v>
      </c>
      <c r="P23" s="220">
        <v>4363.7999999999993</v>
      </c>
      <c r="Q23" s="220">
        <v>787.5</v>
      </c>
      <c r="R23" s="221">
        <v>1207.5</v>
      </c>
      <c r="S23" s="220">
        <v>1012.8866735271421</v>
      </c>
      <c r="T23" s="220">
        <v>5397.7999999999993</v>
      </c>
      <c r="U23" s="220">
        <v>787.5</v>
      </c>
      <c r="V23" s="220">
        <v>1207.5</v>
      </c>
      <c r="W23" s="220">
        <v>973.73555243281226</v>
      </c>
      <c r="X23" s="221">
        <v>14896</v>
      </c>
    </row>
    <row r="24" spans="2:24" ht="14.1" customHeight="1" x14ac:dyDescent="0.15">
      <c r="B24" s="172"/>
      <c r="C24" s="176">
        <v>4</v>
      </c>
      <c r="D24" s="185"/>
      <c r="E24" s="197">
        <v>735</v>
      </c>
      <c r="F24" s="197">
        <v>1155</v>
      </c>
      <c r="G24" s="197">
        <v>854.79879691147403</v>
      </c>
      <c r="H24" s="197">
        <v>43749.5</v>
      </c>
      <c r="I24" s="197">
        <v>840</v>
      </c>
      <c r="J24" s="197">
        <v>1207.5</v>
      </c>
      <c r="K24" s="197">
        <v>1014.3979679959359</v>
      </c>
      <c r="L24" s="197">
        <v>10262.1</v>
      </c>
      <c r="M24" s="197">
        <v>840</v>
      </c>
      <c r="N24" s="197">
        <v>1102.5</v>
      </c>
      <c r="O24" s="197">
        <v>990.92806255238452</v>
      </c>
      <c r="P24" s="197">
        <v>8790.6</v>
      </c>
      <c r="Q24" s="197">
        <v>840</v>
      </c>
      <c r="R24" s="197">
        <v>1207.5</v>
      </c>
      <c r="S24" s="197">
        <v>995.57806210080003</v>
      </c>
      <c r="T24" s="197">
        <v>10741.7</v>
      </c>
      <c r="U24" s="197">
        <v>756</v>
      </c>
      <c r="V24" s="197">
        <v>1050</v>
      </c>
      <c r="W24" s="197">
        <v>907.89212747103488</v>
      </c>
      <c r="X24" s="196">
        <v>21430.300000000003</v>
      </c>
    </row>
    <row r="25" spans="2:24" x14ac:dyDescent="0.15">
      <c r="B25" s="208"/>
      <c r="C25" s="210"/>
      <c r="D25" s="226"/>
      <c r="E25" s="219"/>
      <c r="F25" s="220"/>
      <c r="G25" s="199"/>
      <c r="H25" s="220"/>
      <c r="I25" s="219"/>
      <c r="J25" s="220"/>
      <c r="K25" s="199"/>
      <c r="L25" s="220"/>
      <c r="M25" s="219"/>
      <c r="N25" s="220"/>
      <c r="O25" s="199"/>
      <c r="P25" s="220"/>
      <c r="Q25" s="219"/>
      <c r="R25" s="220"/>
      <c r="S25" s="199"/>
      <c r="T25" s="220"/>
      <c r="U25" s="219"/>
      <c r="V25" s="220"/>
      <c r="W25" s="199"/>
      <c r="X25" s="220"/>
    </row>
    <row r="26" spans="2:24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</row>
    <row r="27" spans="2:24" x14ac:dyDescent="0.15">
      <c r="B27" s="205" t="s">
        <v>123</v>
      </c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24" x14ac:dyDescent="0.15">
      <c r="B28" s="227">
        <v>41002</v>
      </c>
      <c r="C28" s="228"/>
      <c r="D28" s="229">
        <v>41008</v>
      </c>
      <c r="E28" s="641">
        <v>756</v>
      </c>
      <c r="F28" s="642">
        <v>945</v>
      </c>
      <c r="G28" s="643">
        <v>809.62753188297074</v>
      </c>
      <c r="H28" s="263">
        <v>15664.2</v>
      </c>
      <c r="I28" s="641">
        <v>840</v>
      </c>
      <c r="J28" s="642">
        <v>1102.5</v>
      </c>
      <c r="K28" s="643">
        <v>1007.5381435343401</v>
      </c>
      <c r="L28" s="263">
        <v>2942.3</v>
      </c>
      <c r="M28" s="641">
        <v>840</v>
      </c>
      <c r="N28" s="642">
        <v>1102.5</v>
      </c>
      <c r="O28" s="643">
        <v>1010.8265500190189</v>
      </c>
      <c r="P28" s="263">
        <v>3169.3</v>
      </c>
      <c r="Q28" s="641">
        <v>840</v>
      </c>
      <c r="R28" s="642">
        <v>1102.5</v>
      </c>
      <c r="S28" s="643">
        <v>985.59841337907415</v>
      </c>
      <c r="T28" s="263">
        <v>2445.3000000000002</v>
      </c>
      <c r="U28" s="641">
        <v>840</v>
      </c>
      <c r="V28" s="642">
        <v>945</v>
      </c>
      <c r="W28" s="643">
        <v>882.84085232594464</v>
      </c>
      <c r="X28" s="263">
        <v>7568.1</v>
      </c>
    </row>
    <row r="29" spans="2:24" x14ac:dyDescent="0.15">
      <c r="B29" s="227" t="s">
        <v>124</v>
      </c>
      <c r="C29" s="228"/>
      <c r="D29" s="229"/>
      <c r="E29" s="219"/>
      <c r="F29" s="220"/>
      <c r="G29" s="199"/>
      <c r="H29" s="220"/>
      <c r="I29" s="219"/>
      <c r="J29" s="220"/>
      <c r="K29" s="199"/>
      <c r="L29" s="220"/>
      <c r="M29" s="219"/>
      <c r="N29" s="220"/>
      <c r="O29" s="199"/>
      <c r="P29" s="220"/>
      <c r="Q29" s="219"/>
      <c r="R29" s="220"/>
      <c r="S29" s="199"/>
      <c r="T29" s="220"/>
      <c r="U29" s="219"/>
      <c r="V29" s="220"/>
      <c r="W29" s="199"/>
      <c r="X29" s="220"/>
    </row>
    <row r="30" spans="2:24" x14ac:dyDescent="0.15">
      <c r="B30" s="227">
        <v>41009</v>
      </c>
      <c r="C30" s="228"/>
      <c r="D30" s="229">
        <v>41015</v>
      </c>
      <c r="E30" s="641">
        <v>787.5</v>
      </c>
      <c r="F30" s="642">
        <v>1050</v>
      </c>
      <c r="G30" s="643">
        <v>881.3062996294334</v>
      </c>
      <c r="H30" s="263">
        <v>13380.2</v>
      </c>
      <c r="I30" s="641">
        <v>840</v>
      </c>
      <c r="J30" s="642">
        <v>1207.5</v>
      </c>
      <c r="K30" s="643">
        <v>1049.9937685459938</v>
      </c>
      <c r="L30" s="263">
        <v>3194.3</v>
      </c>
      <c r="M30" s="641">
        <v>840</v>
      </c>
      <c r="N30" s="642">
        <v>1050</v>
      </c>
      <c r="O30" s="643">
        <v>963.59670105430189</v>
      </c>
      <c r="P30" s="263">
        <v>2562.5</v>
      </c>
      <c r="Q30" s="641">
        <v>840</v>
      </c>
      <c r="R30" s="642">
        <v>1207.5</v>
      </c>
      <c r="S30" s="643">
        <v>999.54457339420105</v>
      </c>
      <c r="T30" s="263">
        <v>4105</v>
      </c>
      <c r="U30" s="641">
        <v>840</v>
      </c>
      <c r="V30" s="642">
        <v>1050</v>
      </c>
      <c r="W30" s="643">
        <v>927.5073109986339</v>
      </c>
      <c r="X30" s="263">
        <v>6575.6</v>
      </c>
    </row>
    <row r="31" spans="2:24" x14ac:dyDescent="0.15">
      <c r="B31" s="227" t="s">
        <v>125</v>
      </c>
      <c r="C31" s="228"/>
      <c r="D31" s="229"/>
      <c r="E31" s="233"/>
      <c r="F31" s="234"/>
      <c r="G31" s="235"/>
      <c r="H31" s="234"/>
      <c r="I31" s="233"/>
      <c r="J31" s="234"/>
      <c r="K31" s="235"/>
      <c r="L31" s="234"/>
      <c r="M31" s="233"/>
      <c r="N31" s="234"/>
      <c r="O31" s="235"/>
      <c r="P31" s="234"/>
      <c r="Q31" s="233"/>
      <c r="R31" s="234"/>
      <c r="S31" s="235"/>
      <c r="T31" s="234"/>
      <c r="U31" s="233"/>
      <c r="V31" s="234"/>
      <c r="W31" s="235"/>
      <c r="X31" s="234"/>
    </row>
    <row r="32" spans="2:24" x14ac:dyDescent="0.15">
      <c r="B32" s="227">
        <v>41016</v>
      </c>
      <c r="C32" s="228"/>
      <c r="D32" s="229">
        <v>41022</v>
      </c>
      <c r="E32" s="233">
        <v>735</v>
      </c>
      <c r="F32" s="234">
        <v>1050</v>
      </c>
      <c r="G32" s="235">
        <v>911.90123041430354</v>
      </c>
      <c r="H32" s="232">
        <v>8543.2999999999993</v>
      </c>
      <c r="I32" s="233">
        <v>840</v>
      </c>
      <c r="J32" s="234">
        <v>1050</v>
      </c>
      <c r="K32" s="235">
        <v>980.96302266047223</v>
      </c>
      <c r="L32" s="232">
        <v>2210.5</v>
      </c>
      <c r="M32" s="233">
        <v>840</v>
      </c>
      <c r="N32" s="234">
        <v>1050</v>
      </c>
      <c r="O32" s="235">
        <v>977.73936544208175</v>
      </c>
      <c r="P32" s="232">
        <v>1863.6</v>
      </c>
      <c r="Q32" s="233">
        <v>892.5</v>
      </c>
      <c r="R32" s="234">
        <v>1050</v>
      </c>
      <c r="S32" s="235">
        <v>958.60421702927704</v>
      </c>
      <c r="T32" s="232">
        <v>1897.5</v>
      </c>
      <c r="U32" s="233">
        <v>787.5</v>
      </c>
      <c r="V32" s="234">
        <v>1050</v>
      </c>
      <c r="W32" s="235">
        <v>908.71199476863671</v>
      </c>
      <c r="X32" s="232">
        <v>4853.3</v>
      </c>
    </row>
    <row r="33" spans="2:24" x14ac:dyDescent="0.15">
      <c r="B33" s="227" t="s">
        <v>126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  <c r="M33" s="233"/>
      <c r="N33" s="234"/>
      <c r="O33" s="235"/>
      <c r="P33" s="234"/>
      <c r="Q33" s="233"/>
      <c r="R33" s="234"/>
      <c r="S33" s="235"/>
      <c r="T33" s="234"/>
      <c r="U33" s="233"/>
      <c r="V33" s="234"/>
      <c r="W33" s="235"/>
      <c r="X33" s="234"/>
    </row>
    <row r="34" spans="2:24" ht="12" customHeight="1" x14ac:dyDescent="0.15">
      <c r="B34" s="227">
        <v>41023</v>
      </c>
      <c r="C34" s="228"/>
      <c r="D34" s="229">
        <v>41026</v>
      </c>
      <c r="E34" s="233">
        <v>787.5</v>
      </c>
      <c r="F34" s="234">
        <v>1155</v>
      </c>
      <c r="G34" s="235">
        <v>1033.8143382352944</v>
      </c>
      <c r="H34" s="232">
        <v>6161.8</v>
      </c>
      <c r="I34" s="233">
        <v>840</v>
      </c>
      <c r="J34" s="234">
        <v>1050</v>
      </c>
      <c r="K34" s="235">
        <v>960.88326446280985</v>
      </c>
      <c r="L34" s="232">
        <v>1915</v>
      </c>
      <c r="M34" s="233">
        <v>840</v>
      </c>
      <c r="N34" s="234">
        <v>1050</v>
      </c>
      <c r="O34" s="235">
        <v>994.63338776722117</v>
      </c>
      <c r="P34" s="232">
        <v>1195.2</v>
      </c>
      <c r="Q34" s="233">
        <v>840</v>
      </c>
      <c r="R34" s="234">
        <v>1102.5</v>
      </c>
      <c r="S34" s="235">
        <v>1023.9916483516486</v>
      </c>
      <c r="T34" s="232">
        <v>2293.9</v>
      </c>
      <c r="U34" s="233">
        <v>756</v>
      </c>
      <c r="V34" s="234">
        <v>1018.5</v>
      </c>
      <c r="W34" s="235">
        <v>923.76481567895473</v>
      </c>
      <c r="X34" s="232">
        <v>2433.3000000000002</v>
      </c>
    </row>
    <row r="35" spans="2:24" ht="12" customHeight="1" x14ac:dyDescent="0.15">
      <c r="B35" s="227" t="s">
        <v>127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  <c r="M35" s="233"/>
      <c r="N35" s="234"/>
      <c r="O35" s="235"/>
      <c r="P35" s="234"/>
      <c r="Q35" s="233"/>
      <c r="R35" s="234"/>
      <c r="S35" s="235"/>
      <c r="T35" s="234"/>
      <c r="U35" s="233"/>
      <c r="V35" s="234"/>
      <c r="W35" s="235"/>
      <c r="X35" s="234"/>
    </row>
    <row r="36" spans="2:24" ht="12" customHeight="1" x14ac:dyDescent="0.15">
      <c r="B36" s="238"/>
      <c r="C36" s="239"/>
      <c r="D36" s="240"/>
      <c r="E36" s="644"/>
      <c r="F36" s="645"/>
      <c r="G36" s="646"/>
      <c r="H36" s="645"/>
      <c r="I36" s="644"/>
      <c r="J36" s="645"/>
      <c r="K36" s="646"/>
      <c r="L36" s="645"/>
      <c r="M36" s="644"/>
      <c r="N36" s="645"/>
      <c r="O36" s="646"/>
      <c r="P36" s="645"/>
      <c r="Q36" s="644"/>
      <c r="R36" s="645"/>
      <c r="S36" s="646"/>
      <c r="T36" s="645"/>
      <c r="U36" s="644"/>
      <c r="V36" s="645"/>
      <c r="W36" s="646"/>
      <c r="X36" s="645"/>
    </row>
    <row r="37" spans="2:24" ht="6" customHeight="1" x14ac:dyDescent="0.15">
      <c r="B37" s="206"/>
      <c r="C37" s="225"/>
      <c r="D37" s="225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2:24" ht="12.75" customHeight="1" x14ac:dyDescent="0.15">
      <c r="B38" s="200"/>
      <c r="X38" s="199"/>
    </row>
    <row r="39" spans="2:24" ht="12.75" customHeight="1" x14ac:dyDescent="0.15">
      <c r="B39" s="241"/>
      <c r="X39" s="199"/>
    </row>
    <row r="40" spans="2:24" x14ac:dyDescent="0.15">
      <c r="B40" s="241"/>
      <c r="X40" s="199"/>
    </row>
    <row r="41" spans="2:24" x14ac:dyDescent="0.15">
      <c r="B41" s="241"/>
      <c r="X41" s="199"/>
    </row>
    <row r="42" spans="2:24" x14ac:dyDescent="0.15">
      <c r="X42" s="199"/>
    </row>
    <row r="43" spans="2:24" x14ac:dyDescent="0.15">
      <c r="X43" s="199"/>
    </row>
    <row r="44" spans="2:24" x14ac:dyDescent="0.15">
      <c r="X44" s="199"/>
    </row>
    <row r="45" spans="2:24" x14ac:dyDescent="0.15">
      <c r="X45" s="199"/>
    </row>
    <row r="46" spans="2:24" x14ac:dyDescent="0.15">
      <c r="X46" s="199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98" customWidth="1"/>
    <col min="2" max="2" width="5.375" style="198" customWidth="1"/>
    <col min="3" max="3" width="3.375" style="198" customWidth="1"/>
    <col min="4" max="4" width="6.125" style="198" customWidth="1"/>
    <col min="5" max="5" width="5.375" style="198" customWidth="1"/>
    <col min="6" max="7" width="5.875" style="198" customWidth="1"/>
    <col min="8" max="8" width="8.125" style="198" customWidth="1"/>
    <col min="9" max="9" width="5.75" style="198" customWidth="1"/>
    <col min="10" max="11" width="5.875" style="198" customWidth="1"/>
    <col min="12" max="12" width="8.125" style="198" customWidth="1"/>
    <col min="13" max="16384" width="7.5" style="198"/>
  </cols>
  <sheetData>
    <row r="3" spans="2:24" x14ac:dyDescent="0.15">
      <c r="B3" s="157" t="s">
        <v>468</v>
      </c>
      <c r="N3" s="199"/>
    </row>
    <row r="4" spans="2:24" x14ac:dyDescent="0.15">
      <c r="L4" s="200" t="s">
        <v>84</v>
      </c>
      <c r="N4" s="199"/>
    </row>
    <row r="5" spans="2:24" ht="6" customHeight="1" x14ac:dyDescent="0.15">
      <c r="B5" s="201"/>
      <c r="C5" s="201"/>
      <c r="D5" s="201"/>
      <c r="E5" s="201"/>
      <c r="F5" s="201"/>
      <c r="G5" s="201"/>
      <c r="H5" s="201"/>
      <c r="N5" s="199"/>
    </row>
    <row r="6" spans="2:24" ht="13.5" x14ac:dyDescent="0.15">
      <c r="B6" s="202"/>
      <c r="C6" s="203" t="s">
        <v>85</v>
      </c>
      <c r="D6" s="204"/>
      <c r="E6" s="245" t="s">
        <v>139</v>
      </c>
      <c r="F6" s="246"/>
      <c r="G6" s="246"/>
      <c r="H6" s="247"/>
      <c r="I6" s="222" t="s">
        <v>141</v>
      </c>
      <c r="J6" s="223"/>
      <c r="K6" s="223"/>
      <c r="L6" s="224"/>
      <c r="N6" s="199"/>
      <c r="O6" s="177"/>
      <c r="P6" s="177"/>
      <c r="Q6" s="199"/>
      <c r="R6" s="199"/>
    </row>
    <row r="7" spans="2:24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N7" s="199"/>
      <c r="O7" s="177"/>
      <c r="P7" s="177"/>
      <c r="Q7" s="199"/>
      <c r="R7" s="199"/>
    </row>
    <row r="8" spans="2:24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N8" s="177"/>
      <c r="O8" s="177"/>
      <c r="P8" s="177"/>
      <c r="Q8" s="199"/>
      <c r="R8" s="199"/>
    </row>
    <row r="9" spans="2:24" ht="14.1" customHeight="1" x14ac:dyDescent="0.15">
      <c r="B9" s="202" t="s">
        <v>0</v>
      </c>
      <c r="C9" s="210">
        <v>21</v>
      </c>
      <c r="D9" s="262" t="s">
        <v>1</v>
      </c>
      <c r="E9" s="219">
        <v>840</v>
      </c>
      <c r="F9" s="220">
        <v>1071</v>
      </c>
      <c r="G9" s="199">
        <v>958</v>
      </c>
      <c r="H9" s="220">
        <v>97963</v>
      </c>
      <c r="I9" s="219">
        <v>1208</v>
      </c>
      <c r="J9" s="220">
        <v>1470</v>
      </c>
      <c r="K9" s="199">
        <v>1344</v>
      </c>
      <c r="L9" s="220">
        <v>684291</v>
      </c>
      <c r="M9" s="199"/>
      <c r="N9" s="177"/>
      <c r="O9" s="177"/>
      <c r="P9" s="177"/>
      <c r="Q9" s="199"/>
      <c r="R9" s="199"/>
      <c r="S9" s="199"/>
      <c r="T9" s="199"/>
      <c r="U9" s="199"/>
      <c r="V9" s="199"/>
      <c r="W9" s="199"/>
      <c r="X9" s="199"/>
    </row>
    <row r="10" spans="2:24" ht="14.1" customHeight="1" x14ac:dyDescent="0.15">
      <c r="B10" s="219"/>
      <c r="C10" s="210">
        <v>22</v>
      </c>
      <c r="D10" s="199"/>
      <c r="E10" s="219">
        <v>714</v>
      </c>
      <c r="F10" s="220">
        <v>1029</v>
      </c>
      <c r="G10" s="199">
        <v>879</v>
      </c>
      <c r="H10" s="220">
        <v>82207</v>
      </c>
      <c r="I10" s="219">
        <v>1050</v>
      </c>
      <c r="J10" s="220">
        <v>1418</v>
      </c>
      <c r="K10" s="199">
        <v>1253</v>
      </c>
      <c r="L10" s="220">
        <v>569475</v>
      </c>
      <c r="M10" s="199"/>
      <c r="N10" s="177"/>
      <c r="O10" s="177"/>
      <c r="P10" s="177"/>
      <c r="Q10" s="199"/>
      <c r="R10" s="199"/>
      <c r="S10" s="199"/>
      <c r="T10" s="199"/>
      <c r="U10" s="199"/>
      <c r="V10" s="199"/>
      <c r="W10" s="199"/>
      <c r="X10" s="199"/>
    </row>
    <row r="11" spans="2:24" ht="14.1" customHeight="1" x14ac:dyDescent="0.15">
      <c r="B11" s="214"/>
      <c r="C11" s="217">
        <v>23</v>
      </c>
      <c r="D11" s="196"/>
      <c r="E11" s="186">
        <v>735</v>
      </c>
      <c r="F11" s="186">
        <v>997.5</v>
      </c>
      <c r="G11" s="187">
        <v>872.94802075836208</v>
      </c>
      <c r="H11" s="186">
        <v>88652.4</v>
      </c>
      <c r="I11" s="186">
        <v>892.5</v>
      </c>
      <c r="J11" s="186">
        <v>1449</v>
      </c>
      <c r="K11" s="186">
        <v>1221.7472508165338</v>
      </c>
      <c r="L11" s="187">
        <v>555300.70000000007</v>
      </c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</row>
    <row r="12" spans="2:24" ht="14.1" customHeight="1" x14ac:dyDescent="0.15">
      <c r="B12" s="179" t="s">
        <v>151</v>
      </c>
      <c r="C12" s="171">
        <v>4</v>
      </c>
      <c r="D12" s="184" t="s">
        <v>157</v>
      </c>
      <c r="E12" s="220">
        <v>787.5</v>
      </c>
      <c r="F12" s="220">
        <v>997.5</v>
      </c>
      <c r="G12" s="220">
        <v>880.20757398428373</v>
      </c>
      <c r="H12" s="220">
        <v>7425.3</v>
      </c>
      <c r="I12" s="220">
        <v>1102.5</v>
      </c>
      <c r="J12" s="220">
        <v>1333.5</v>
      </c>
      <c r="K12" s="220">
        <v>1223.8134446282836</v>
      </c>
      <c r="L12" s="221">
        <v>45361.4</v>
      </c>
      <c r="N12" s="199"/>
    </row>
    <row r="13" spans="2:24" ht="14.1" customHeight="1" x14ac:dyDescent="0.15">
      <c r="B13" s="179"/>
      <c r="C13" s="171">
        <v>5</v>
      </c>
      <c r="D13" s="184"/>
      <c r="E13" s="220">
        <v>786.45</v>
      </c>
      <c r="F13" s="220">
        <v>976.5</v>
      </c>
      <c r="G13" s="220">
        <v>880.30724367361699</v>
      </c>
      <c r="H13" s="220">
        <v>7882.3</v>
      </c>
      <c r="I13" s="220">
        <v>1102.5</v>
      </c>
      <c r="J13" s="220">
        <v>1312.5</v>
      </c>
      <c r="K13" s="220">
        <v>1231.0641003608866</v>
      </c>
      <c r="L13" s="221">
        <v>53462.399999999994</v>
      </c>
    </row>
    <row r="14" spans="2:24" ht="14.1" customHeight="1" x14ac:dyDescent="0.15">
      <c r="B14" s="179"/>
      <c r="C14" s="171">
        <v>6</v>
      </c>
      <c r="D14" s="184"/>
      <c r="E14" s="220">
        <v>735</v>
      </c>
      <c r="F14" s="220">
        <v>988.15500000000009</v>
      </c>
      <c r="G14" s="220">
        <v>863.69688234847888</v>
      </c>
      <c r="H14" s="220">
        <v>4652.7</v>
      </c>
      <c r="I14" s="220">
        <v>1050</v>
      </c>
      <c r="J14" s="220">
        <v>1333.5</v>
      </c>
      <c r="K14" s="220">
        <v>1222.478144573779</v>
      </c>
      <c r="L14" s="221">
        <v>35383</v>
      </c>
    </row>
    <row r="15" spans="2:24" ht="14.1" customHeight="1" x14ac:dyDescent="0.15">
      <c r="B15" s="179"/>
      <c r="C15" s="171">
        <v>7</v>
      </c>
      <c r="D15" s="184"/>
      <c r="E15" s="220">
        <v>735</v>
      </c>
      <c r="F15" s="220">
        <v>997.5</v>
      </c>
      <c r="G15" s="220">
        <v>840.70961149251968</v>
      </c>
      <c r="H15" s="220">
        <v>6167.1</v>
      </c>
      <c r="I15" s="220">
        <v>1034.355</v>
      </c>
      <c r="J15" s="220">
        <v>1344</v>
      </c>
      <c r="K15" s="220">
        <v>1211.8994647229656</v>
      </c>
      <c r="L15" s="221">
        <v>42324</v>
      </c>
    </row>
    <row r="16" spans="2:24" ht="14.1" customHeight="1" x14ac:dyDescent="0.15">
      <c r="B16" s="179"/>
      <c r="C16" s="171">
        <v>8</v>
      </c>
      <c r="D16" s="184"/>
      <c r="E16" s="220">
        <v>735</v>
      </c>
      <c r="F16" s="220">
        <v>997.5</v>
      </c>
      <c r="G16" s="220">
        <v>865.5025817555935</v>
      </c>
      <c r="H16" s="220">
        <v>6303.4</v>
      </c>
      <c r="I16" s="220">
        <v>997.5</v>
      </c>
      <c r="J16" s="220">
        <v>1449</v>
      </c>
      <c r="K16" s="220">
        <v>1208.789323086985</v>
      </c>
      <c r="L16" s="221">
        <v>41109.399999999994</v>
      </c>
    </row>
    <row r="17" spans="2:24" ht="14.1" customHeight="1" x14ac:dyDescent="0.15">
      <c r="B17" s="179"/>
      <c r="C17" s="171">
        <v>9</v>
      </c>
      <c r="D17" s="184"/>
      <c r="E17" s="220">
        <v>735</v>
      </c>
      <c r="F17" s="220">
        <v>997.5</v>
      </c>
      <c r="G17" s="220">
        <v>875.75165498442357</v>
      </c>
      <c r="H17" s="220">
        <v>7565.2</v>
      </c>
      <c r="I17" s="220">
        <v>1029</v>
      </c>
      <c r="J17" s="220">
        <v>1300.635</v>
      </c>
      <c r="K17" s="220">
        <v>1231.1224864989083</v>
      </c>
      <c r="L17" s="221">
        <v>34932.800000000003</v>
      </c>
    </row>
    <row r="18" spans="2:24" ht="14.1" customHeight="1" x14ac:dyDescent="0.15">
      <c r="B18" s="179"/>
      <c r="C18" s="171">
        <v>10</v>
      </c>
      <c r="D18" s="184"/>
      <c r="E18" s="220">
        <v>735</v>
      </c>
      <c r="F18" s="220">
        <v>997.5</v>
      </c>
      <c r="G18" s="221">
        <v>856.74663412992277</v>
      </c>
      <c r="H18" s="220">
        <v>5082.7</v>
      </c>
      <c r="I18" s="220">
        <v>1118.25</v>
      </c>
      <c r="J18" s="220">
        <v>1277.8500000000001</v>
      </c>
      <c r="K18" s="220">
        <v>1204.5184691546078</v>
      </c>
      <c r="L18" s="221">
        <v>31605</v>
      </c>
    </row>
    <row r="19" spans="2:24" ht="14.1" customHeight="1" x14ac:dyDescent="0.15">
      <c r="B19" s="179"/>
      <c r="C19" s="171">
        <v>11</v>
      </c>
      <c r="D19" s="184"/>
      <c r="E19" s="220">
        <v>735</v>
      </c>
      <c r="F19" s="220">
        <v>997.5</v>
      </c>
      <c r="G19" s="221">
        <v>853.6627045683706</v>
      </c>
      <c r="H19" s="220">
        <v>10417.799999999999</v>
      </c>
      <c r="I19" s="220">
        <v>892.5</v>
      </c>
      <c r="J19" s="220">
        <v>1365</v>
      </c>
      <c r="K19" s="220">
        <v>1195.9950304760862</v>
      </c>
      <c r="L19" s="221">
        <v>43929.1</v>
      </c>
    </row>
    <row r="20" spans="2:24" ht="14.1" customHeight="1" x14ac:dyDescent="0.15">
      <c r="B20" s="179"/>
      <c r="C20" s="171">
        <v>12</v>
      </c>
      <c r="D20" s="184"/>
      <c r="E20" s="220">
        <v>735</v>
      </c>
      <c r="F20" s="220">
        <v>997.5</v>
      </c>
      <c r="G20" s="220">
        <v>869.0134048257371</v>
      </c>
      <c r="H20" s="220">
        <v>5700</v>
      </c>
      <c r="I20" s="220">
        <v>1050</v>
      </c>
      <c r="J20" s="220">
        <v>1365</v>
      </c>
      <c r="K20" s="220">
        <v>1220.9516648124604</v>
      </c>
      <c r="L20" s="221">
        <v>40753.799999999996</v>
      </c>
    </row>
    <row r="21" spans="2:24" ht="14.1" customHeight="1" x14ac:dyDescent="0.15">
      <c r="B21" s="179" t="s">
        <v>153</v>
      </c>
      <c r="C21" s="171">
        <v>1</v>
      </c>
      <c r="D21" s="184" t="s">
        <v>157</v>
      </c>
      <c r="E21" s="220">
        <v>735</v>
      </c>
      <c r="F21" s="220">
        <v>1018.5</v>
      </c>
      <c r="G21" s="221">
        <v>869.06087243886316</v>
      </c>
      <c r="H21" s="220">
        <v>7098.7000000000007</v>
      </c>
      <c r="I21" s="220">
        <v>1050</v>
      </c>
      <c r="J21" s="220">
        <v>1263.78</v>
      </c>
      <c r="K21" s="221">
        <v>1179.9739496795632</v>
      </c>
      <c r="L21" s="220">
        <v>38427</v>
      </c>
    </row>
    <row r="22" spans="2:24" ht="14.1" customHeight="1" x14ac:dyDescent="0.15">
      <c r="B22" s="179"/>
      <c r="C22" s="171">
        <v>2</v>
      </c>
      <c r="D22" s="184"/>
      <c r="E22" s="220">
        <v>735</v>
      </c>
      <c r="F22" s="220">
        <v>1050</v>
      </c>
      <c r="G22" s="220">
        <v>874.32851698952084</v>
      </c>
      <c r="H22" s="220">
        <v>6035.1</v>
      </c>
      <c r="I22" s="220">
        <v>882</v>
      </c>
      <c r="J22" s="220">
        <v>1260</v>
      </c>
      <c r="K22" s="220">
        <v>1129.7806633291616</v>
      </c>
      <c r="L22" s="221">
        <v>38607.5</v>
      </c>
    </row>
    <row r="23" spans="2:24" ht="14.1" customHeight="1" x14ac:dyDescent="0.15">
      <c r="B23" s="179"/>
      <c r="C23" s="171">
        <v>3</v>
      </c>
      <c r="D23" s="184"/>
      <c r="E23" s="220">
        <v>735</v>
      </c>
      <c r="F23" s="220">
        <v>1018.5</v>
      </c>
      <c r="G23" s="220">
        <v>864.17623114374646</v>
      </c>
      <c r="H23" s="220">
        <v>6205.2000000000007</v>
      </c>
      <c r="I23" s="220">
        <v>882</v>
      </c>
      <c r="J23" s="220">
        <v>1260</v>
      </c>
      <c r="K23" s="220">
        <v>1143.3343511450382</v>
      </c>
      <c r="L23" s="221">
        <v>38638.6</v>
      </c>
    </row>
    <row r="24" spans="2:24" ht="14.1" customHeight="1" x14ac:dyDescent="0.15">
      <c r="B24" s="172"/>
      <c r="C24" s="176">
        <v>4</v>
      </c>
      <c r="D24" s="185"/>
      <c r="E24" s="197">
        <v>787.5</v>
      </c>
      <c r="F24" s="197">
        <v>997.5</v>
      </c>
      <c r="G24" s="197">
        <v>895.92816795330452</v>
      </c>
      <c r="H24" s="197">
        <v>8663.2999999999993</v>
      </c>
      <c r="I24" s="197">
        <v>1050</v>
      </c>
      <c r="J24" s="197">
        <v>1223.04</v>
      </c>
      <c r="K24" s="197">
        <v>1107.8473945409428</v>
      </c>
      <c r="L24" s="196">
        <v>58681.9</v>
      </c>
    </row>
    <row r="25" spans="2:24" x14ac:dyDescent="0.15">
      <c r="B25" s="208" t="s">
        <v>136</v>
      </c>
      <c r="C25" s="225"/>
      <c r="D25" s="226"/>
      <c r="E25" s="219"/>
      <c r="F25" s="220"/>
      <c r="G25" s="199"/>
      <c r="H25" s="220"/>
      <c r="I25" s="219"/>
      <c r="J25" s="220"/>
      <c r="K25" s="199"/>
      <c r="L25" s="220"/>
    </row>
    <row r="26" spans="2:24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</row>
    <row r="27" spans="2:24" x14ac:dyDescent="0.15">
      <c r="B27" s="205" t="s">
        <v>123</v>
      </c>
      <c r="C27" s="225"/>
      <c r="D27" s="226"/>
      <c r="E27" s="219"/>
      <c r="F27" s="220"/>
      <c r="G27" s="199"/>
      <c r="H27" s="220"/>
      <c r="I27" s="219"/>
      <c r="J27" s="220"/>
      <c r="K27" s="199"/>
      <c r="L27" s="220"/>
    </row>
    <row r="28" spans="2:24" x14ac:dyDescent="0.15">
      <c r="B28" s="227">
        <v>41002</v>
      </c>
      <c r="C28" s="228"/>
      <c r="D28" s="229">
        <v>41008</v>
      </c>
      <c r="E28" s="641">
        <v>787.5</v>
      </c>
      <c r="F28" s="642">
        <v>892.5</v>
      </c>
      <c r="G28" s="643">
        <v>876.31385616862974</v>
      </c>
      <c r="H28" s="263">
        <v>2066</v>
      </c>
      <c r="I28" s="641">
        <v>1050</v>
      </c>
      <c r="J28" s="642">
        <v>1207.5</v>
      </c>
      <c r="K28" s="643">
        <v>1148.0242483352388</v>
      </c>
      <c r="L28" s="263">
        <v>16675.900000000001</v>
      </c>
    </row>
    <row r="29" spans="2:24" x14ac:dyDescent="0.15">
      <c r="B29" s="227" t="s">
        <v>124</v>
      </c>
      <c r="C29" s="228"/>
      <c r="D29" s="229"/>
      <c r="E29" s="219"/>
      <c r="F29" s="220"/>
      <c r="G29" s="199"/>
      <c r="H29" s="220"/>
      <c r="I29" s="219"/>
      <c r="J29" s="220"/>
      <c r="K29" s="199"/>
      <c r="L29" s="220"/>
    </row>
    <row r="30" spans="2:24" x14ac:dyDescent="0.15">
      <c r="B30" s="227">
        <v>41009</v>
      </c>
      <c r="C30" s="228"/>
      <c r="D30" s="229">
        <v>41015</v>
      </c>
      <c r="E30" s="641">
        <v>840</v>
      </c>
      <c r="F30" s="642">
        <v>997.5</v>
      </c>
      <c r="G30" s="643">
        <v>903.04116992528998</v>
      </c>
      <c r="H30" s="263">
        <v>2914.4</v>
      </c>
      <c r="I30" s="641">
        <v>1050</v>
      </c>
      <c r="J30" s="642">
        <v>1155</v>
      </c>
      <c r="K30" s="643">
        <v>1056.0709926301242</v>
      </c>
      <c r="L30" s="263">
        <v>18500.7</v>
      </c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</row>
    <row r="31" spans="2:24" x14ac:dyDescent="0.15">
      <c r="B31" s="227" t="s">
        <v>125</v>
      </c>
      <c r="C31" s="228"/>
      <c r="D31" s="229"/>
      <c r="E31" s="233"/>
      <c r="F31" s="234"/>
      <c r="G31" s="235"/>
      <c r="H31" s="234"/>
      <c r="I31" s="233"/>
      <c r="J31" s="234"/>
      <c r="K31" s="235"/>
      <c r="L31" s="234"/>
    </row>
    <row r="32" spans="2:24" x14ac:dyDescent="0.15">
      <c r="B32" s="227">
        <v>41016</v>
      </c>
      <c r="C32" s="228"/>
      <c r="D32" s="229">
        <v>41022</v>
      </c>
      <c r="E32" s="233">
        <v>840</v>
      </c>
      <c r="F32" s="234">
        <v>945</v>
      </c>
      <c r="G32" s="235">
        <v>909.40107842359862</v>
      </c>
      <c r="H32" s="232">
        <v>2244</v>
      </c>
      <c r="I32" s="233">
        <v>1050</v>
      </c>
      <c r="J32" s="234">
        <v>1207.5</v>
      </c>
      <c r="K32" s="235">
        <v>1089.8994423298223</v>
      </c>
      <c r="L32" s="232">
        <v>13003.6</v>
      </c>
    </row>
    <row r="33" spans="2:12" x14ac:dyDescent="0.15">
      <c r="B33" s="227" t="s">
        <v>126</v>
      </c>
      <c r="C33" s="228"/>
      <c r="D33" s="229"/>
      <c r="E33" s="233"/>
      <c r="F33" s="234"/>
      <c r="G33" s="235"/>
      <c r="H33" s="234"/>
      <c r="I33" s="233"/>
      <c r="J33" s="234"/>
      <c r="K33" s="235"/>
      <c r="L33" s="234"/>
    </row>
    <row r="34" spans="2:12" ht="12" customHeight="1" x14ac:dyDescent="0.15">
      <c r="B34" s="227">
        <v>41023</v>
      </c>
      <c r="C34" s="228"/>
      <c r="D34" s="229">
        <v>41026</v>
      </c>
      <c r="E34" s="233">
        <v>819</v>
      </c>
      <c r="F34" s="234">
        <v>945</v>
      </c>
      <c r="G34" s="235">
        <v>878.70302847672167</v>
      </c>
      <c r="H34" s="232">
        <v>1438.9</v>
      </c>
      <c r="I34" s="233">
        <v>1050</v>
      </c>
      <c r="J34" s="234">
        <v>1223.04</v>
      </c>
      <c r="K34" s="235">
        <v>1128.7269774946219</v>
      </c>
      <c r="L34" s="232">
        <v>10501.7</v>
      </c>
    </row>
    <row r="35" spans="2:12" ht="12" customHeight="1" x14ac:dyDescent="0.15">
      <c r="B35" s="227" t="s">
        <v>127</v>
      </c>
      <c r="C35" s="228"/>
      <c r="D35" s="229"/>
      <c r="E35" s="233"/>
      <c r="F35" s="234"/>
      <c r="G35" s="235"/>
      <c r="H35" s="234"/>
      <c r="I35" s="233"/>
      <c r="J35" s="234"/>
      <c r="K35" s="235"/>
      <c r="L35" s="234"/>
    </row>
    <row r="36" spans="2:12" ht="12" customHeight="1" x14ac:dyDescent="0.15">
      <c r="B36" s="238"/>
      <c r="C36" s="239"/>
      <c r="D36" s="240"/>
      <c r="E36" s="644"/>
      <c r="F36" s="645"/>
      <c r="G36" s="646"/>
      <c r="H36" s="645"/>
      <c r="I36" s="647"/>
      <c r="J36" s="648"/>
      <c r="K36" s="649"/>
      <c r="L36" s="645"/>
    </row>
    <row r="37" spans="2:12" ht="6" customHeight="1" x14ac:dyDescent="0.15">
      <c r="B37" s="206"/>
      <c r="C37" s="225"/>
      <c r="D37" s="225"/>
      <c r="E37" s="199"/>
      <c r="F37" s="199"/>
      <c r="G37" s="199"/>
      <c r="H37" s="199"/>
      <c r="I37" s="199"/>
      <c r="J37" s="199"/>
      <c r="K37" s="199"/>
      <c r="L37" s="199"/>
    </row>
    <row r="38" spans="2:12" ht="12.75" customHeight="1" x14ac:dyDescent="0.15">
      <c r="B38" s="200"/>
    </row>
    <row r="39" spans="2:12" ht="12.75" customHeight="1" x14ac:dyDescent="0.15">
      <c r="B39" s="241"/>
    </row>
    <row r="40" spans="2:12" x14ac:dyDescent="0.15">
      <c r="B40" s="241"/>
    </row>
    <row r="41" spans="2:12" x14ac:dyDescent="0.15">
      <c r="B41" s="24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1"/>
  <sheetViews>
    <sheetView zoomScale="85" zoomScaleNormal="85" workbookViewId="0"/>
  </sheetViews>
  <sheetFormatPr defaultColWidth="7.5" defaultRowHeight="12" x14ac:dyDescent="0.15"/>
  <cols>
    <col min="1" max="1" width="1" style="198" customWidth="1"/>
    <col min="2" max="2" width="5.25" style="198" customWidth="1"/>
    <col min="3" max="3" width="2.5" style="198" customWidth="1"/>
    <col min="4" max="4" width="5.375" style="198" customWidth="1"/>
    <col min="5" max="5" width="5.5" style="198" customWidth="1"/>
    <col min="6" max="7" width="5.875" style="198" customWidth="1"/>
    <col min="8" max="8" width="8.125" style="198" customWidth="1"/>
    <col min="9" max="9" width="5.75" style="198" customWidth="1"/>
    <col min="10" max="11" width="5.875" style="198" customWidth="1"/>
    <col min="12" max="12" width="8.125" style="198" customWidth="1"/>
    <col min="13" max="13" width="5.5" style="198" customWidth="1"/>
    <col min="14" max="15" width="5.875" style="198" customWidth="1"/>
    <col min="16" max="16" width="8.125" style="198" customWidth="1"/>
    <col min="17" max="17" width="5.375" style="198" customWidth="1"/>
    <col min="18" max="19" width="5.875" style="198" customWidth="1"/>
    <col min="20" max="20" width="8.125" style="198" customWidth="1"/>
    <col min="21" max="21" width="5.5" style="198" customWidth="1"/>
    <col min="22" max="23" width="5.875" style="198" customWidth="1"/>
    <col min="24" max="24" width="8.125" style="198" customWidth="1"/>
    <col min="25" max="16384" width="7.5" style="198"/>
  </cols>
  <sheetData>
    <row r="3" spans="2:31" x14ac:dyDescent="0.15">
      <c r="B3" s="198" t="s">
        <v>469</v>
      </c>
    </row>
    <row r="4" spans="2:31" x14ac:dyDescent="0.15">
      <c r="X4" s="200" t="s">
        <v>84</v>
      </c>
    </row>
    <row r="5" spans="2:31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31" ht="13.5" x14ac:dyDescent="0.15">
      <c r="B6" s="202"/>
      <c r="C6" s="203" t="s">
        <v>85</v>
      </c>
      <c r="D6" s="204"/>
      <c r="E6" s="222" t="s">
        <v>118</v>
      </c>
      <c r="F6" s="223"/>
      <c r="G6" s="223"/>
      <c r="H6" s="224"/>
      <c r="I6" s="222" t="s">
        <v>119</v>
      </c>
      <c r="J6" s="223"/>
      <c r="K6" s="223"/>
      <c r="L6" s="224"/>
      <c r="M6" s="222" t="s">
        <v>120</v>
      </c>
      <c r="N6" s="223"/>
      <c r="O6" s="223"/>
      <c r="P6" s="224"/>
      <c r="Q6" s="222" t="s">
        <v>122</v>
      </c>
      <c r="R6" s="223"/>
      <c r="S6" s="223"/>
      <c r="T6" s="224"/>
      <c r="U6" s="242" t="s">
        <v>130</v>
      </c>
      <c r="V6" s="243"/>
      <c r="W6" s="243"/>
      <c r="X6" s="244"/>
      <c r="Z6" s="199"/>
      <c r="AA6" s="177"/>
      <c r="AB6" s="177"/>
      <c r="AC6" s="177"/>
      <c r="AD6" s="177"/>
      <c r="AE6" s="177"/>
    </row>
    <row r="7" spans="2:31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99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</row>
    <row r="9" spans="2:31" ht="14.1" customHeight="1" x14ac:dyDescent="0.15">
      <c r="B9" s="202" t="s">
        <v>0</v>
      </c>
      <c r="C9" s="212">
        <v>21</v>
      </c>
      <c r="D9" s="262" t="s">
        <v>1</v>
      </c>
      <c r="E9" s="202">
        <v>1680</v>
      </c>
      <c r="F9" s="650">
        <v>2625</v>
      </c>
      <c r="G9" s="651">
        <v>2049</v>
      </c>
      <c r="H9" s="650">
        <v>119957</v>
      </c>
      <c r="I9" s="202">
        <v>1470</v>
      </c>
      <c r="J9" s="650">
        <v>1890</v>
      </c>
      <c r="K9" s="651">
        <v>1686</v>
      </c>
      <c r="L9" s="650">
        <v>82099</v>
      </c>
      <c r="M9" s="202">
        <v>1050</v>
      </c>
      <c r="N9" s="650">
        <v>1575</v>
      </c>
      <c r="O9" s="651">
        <v>1298</v>
      </c>
      <c r="P9" s="650">
        <v>49340</v>
      </c>
      <c r="Q9" s="202">
        <v>3360</v>
      </c>
      <c r="R9" s="650">
        <v>4515</v>
      </c>
      <c r="S9" s="651">
        <v>3996</v>
      </c>
      <c r="T9" s="650">
        <v>21301</v>
      </c>
      <c r="U9" s="202">
        <v>3150</v>
      </c>
      <c r="V9" s="650">
        <v>4107</v>
      </c>
      <c r="W9" s="651">
        <v>3547</v>
      </c>
      <c r="X9" s="650">
        <v>57867</v>
      </c>
      <c r="Y9" s="199"/>
      <c r="Z9" s="177"/>
      <c r="AA9" s="177"/>
      <c r="AB9" s="177"/>
      <c r="AC9" s="177"/>
      <c r="AD9" s="177"/>
      <c r="AE9" s="177"/>
    </row>
    <row r="10" spans="2:31" ht="14.1" customHeight="1" x14ac:dyDescent="0.15">
      <c r="B10" s="219"/>
      <c r="C10" s="210">
        <v>22</v>
      </c>
      <c r="D10" s="199"/>
      <c r="E10" s="219">
        <v>1785</v>
      </c>
      <c r="F10" s="220">
        <v>2888</v>
      </c>
      <c r="G10" s="199">
        <v>2180</v>
      </c>
      <c r="H10" s="220">
        <v>149253</v>
      </c>
      <c r="I10" s="219">
        <v>1523</v>
      </c>
      <c r="J10" s="220">
        <v>2205</v>
      </c>
      <c r="K10" s="199">
        <v>1775</v>
      </c>
      <c r="L10" s="220">
        <v>98295</v>
      </c>
      <c r="M10" s="219">
        <v>1155</v>
      </c>
      <c r="N10" s="220">
        <v>1575</v>
      </c>
      <c r="O10" s="199">
        <v>1392</v>
      </c>
      <c r="P10" s="220">
        <v>62737</v>
      </c>
      <c r="Q10" s="219">
        <v>3885</v>
      </c>
      <c r="R10" s="220">
        <v>5040</v>
      </c>
      <c r="S10" s="199">
        <v>4372</v>
      </c>
      <c r="T10" s="220">
        <v>30170</v>
      </c>
      <c r="U10" s="219">
        <v>3360</v>
      </c>
      <c r="V10" s="220">
        <v>4156</v>
      </c>
      <c r="W10" s="199">
        <v>3789</v>
      </c>
      <c r="X10" s="220">
        <v>72102</v>
      </c>
      <c r="Y10" s="199"/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4"/>
      <c r="C11" s="217">
        <v>23</v>
      </c>
      <c r="D11" s="196"/>
      <c r="E11" s="186">
        <v>1785</v>
      </c>
      <c r="F11" s="273">
        <v>2782.5</v>
      </c>
      <c r="G11" s="187">
        <v>2272.6183664688806</v>
      </c>
      <c r="H11" s="186">
        <v>112938.6</v>
      </c>
      <c r="I11" s="186">
        <v>1575</v>
      </c>
      <c r="J11" s="186">
        <v>2100</v>
      </c>
      <c r="K11" s="186">
        <v>1790.0319262105306</v>
      </c>
      <c r="L11" s="186">
        <v>82107.100000000006</v>
      </c>
      <c r="M11" s="186">
        <v>1260</v>
      </c>
      <c r="N11" s="186">
        <v>1659</v>
      </c>
      <c r="O11" s="186">
        <v>1385.6232097838333</v>
      </c>
      <c r="P11" s="186">
        <v>47042.000000000007</v>
      </c>
      <c r="Q11" s="186">
        <v>3990</v>
      </c>
      <c r="R11" s="186">
        <v>5460</v>
      </c>
      <c r="S11" s="186">
        <v>4794.4439599691068</v>
      </c>
      <c r="T11" s="186">
        <v>21955.4</v>
      </c>
      <c r="U11" s="186">
        <v>3045</v>
      </c>
      <c r="V11" s="186">
        <v>4410</v>
      </c>
      <c r="W11" s="186">
        <v>3857.8783887304758</v>
      </c>
      <c r="X11" s="187">
        <v>57465.8</v>
      </c>
      <c r="Y11" s="199"/>
      <c r="Z11" s="199"/>
      <c r="AA11" s="199"/>
      <c r="AB11" s="199"/>
      <c r="AC11" s="199"/>
      <c r="AD11" s="199"/>
      <c r="AE11" s="199"/>
    </row>
    <row r="12" spans="2:31" ht="14.1" customHeight="1" x14ac:dyDescent="0.15">
      <c r="B12" s="179" t="s">
        <v>151</v>
      </c>
      <c r="C12" s="171">
        <v>4</v>
      </c>
      <c r="D12" s="184" t="s">
        <v>152</v>
      </c>
      <c r="E12" s="220">
        <v>2152.5</v>
      </c>
      <c r="F12" s="220">
        <v>2467.5</v>
      </c>
      <c r="G12" s="220">
        <v>2321.3601360598991</v>
      </c>
      <c r="H12" s="220">
        <v>9504.7999999999993</v>
      </c>
      <c r="I12" s="220">
        <v>1680</v>
      </c>
      <c r="J12" s="221">
        <v>1995</v>
      </c>
      <c r="K12" s="220">
        <v>1811.4804160832175</v>
      </c>
      <c r="L12" s="220">
        <v>7160.6</v>
      </c>
      <c r="M12" s="220">
        <v>1365</v>
      </c>
      <c r="N12" s="220">
        <v>1575</v>
      </c>
      <c r="O12" s="220">
        <v>1490.9192307692308</v>
      </c>
      <c r="P12" s="220">
        <v>4395.1000000000004</v>
      </c>
      <c r="Q12" s="220">
        <v>4410</v>
      </c>
      <c r="R12" s="220">
        <v>5040</v>
      </c>
      <c r="S12" s="220">
        <v>4742.7950718455322</v>
      </c>
      <c r="T12" s="220">
        <v>2221.3999999999996</v>
      </c>
      <c r="U12" s="220">
        <v>3675</v>
      </c>
      <c r="V12" s="220">
        <v>4200</v>
      </c>
      <c r="W12" s="220">
        <v>3916.4955242966753</v>
      </c>
      <c r="X12" s="221">
        <v>5211.1000000000004</v>
      </c>
      <c r="Y12" s="199"/>
      <c r="Z12" s="177"/>
      <c r="AA12" s="177"/>
      <c r="AB12" s="177"/>
      <c r="AC12" s="177"/>
      <c r="AD12" s="177"/>
      <c r="AE12" s="199"/>
    </row>
    <row r="13" spans="2:31" ht="14.1" customHeight="1" x14ac:dyDescent="0.15">
      <c r="B13" s="179"/>
      <c r="C13" s="171">
        <v>5</v>
      </c>
      <c r="D13" s="184"/>
      <c r="E13" s="220">
        <v>2079</v>
      </c>
      <c r="F13" s="220">
        <v>2500.0500000000002</v>
      </c>
      <c r="G13" s="220">
        <v>2303.633947192382</v>
      </c>
      <c r="H13" s="220">
        <v>15105.7</v>
      </c>
      <c r="I13" s="220">
        <v>1785</v>
      </c>
      <c r="J13" s="220">
        <v>2000.04</v>
      </c>
      <c r="K13" s="220">
        <v>1851.8499117498739</v>
      </c>
      <c r="L13" s="220">
        <v>7507.6</v>
      </c>
      <c r="M13" s="220">
        <v>1365</v>
      </c>
      <c r="N13" s="220">
        <v>1606.5</v>
      </c>
      <c r="O13" s="220">
        <v>1501.4626334519571</v>
      </c>
      <c r="P13" s="220">
        <v>4676.7</v>
      </c>
      <c r="Q13" s="220">
        <v>4462.5</v>
      </c>
      <c r="R13" s="220">
        <v>5040</v>
      </c>
      <c r="S13" s="220">
        <v>4762.8567665601531</v>
      </c>
      <c r="T13" s="220">
        <v>2576.5</v>
      </c>
      <c r="U13" s="220">
        <v>3570</v>
      </c>
      <c r="V13" s="220">
        <v>4410</v>
      </c>
      <c r="W13" s="220">
        <v>3905.5762977473073</v>
      </c>
      <c r="X13" s="220">
        <v>6812.2</v>
      </c>
      <c r="Y13" s="199"/>
      <c r="Z13" s="177"/>
      <c r="AA13" s="177"/>
      <c r="AB13" s="177"/>
      <c r="AC13" s="177"/>
      <c r="AD13" s="177"/>
      <c r="AE13" s="199"/>
    </row>
    <row r="14" spans="2:31" ht="14.1" customHeight="1" x14ac:dyDescent="0.15">
      <c r="B14" s="179"/>
      <c r="C14" s="171">
        <v>6</v>
      </c>
      <c r="D14" s="184"/>
      <c r="E14" s="220">
        <v>1995</v>
      </c>
      <c r="F14" s="220">
        <v>2400.09</v>
      </c>
      <c r="G14" s="220">
        <v>2232.1457459420021</v>
      </c>
      <c r="H14" s="220">
        <v>10832.5</v>
      </c>
      <c r="I14" s="220">
        <v>1785</v>
      </c>
      <c r="J14" s="220">
        <v>2047.5</v>
      </c>
      <c r="K14" s="220">
        <v>1873.6026367940106</v>
      </c>
      <c r="L14" s="220">
        <v>8066.5</v>
      </c>
      <c r="M14" s="221">
        <v>1365</v>
      </c>
      <c r="N14" s="220">
        <v>1659</v>
      </c>
      <c r="O14" s="220">
        <v>1500.261904761905</v>
      </c>
      <c r="P14" s="220">
        <v>3947.8</v>
      </c>
      <c r="Q14" s="220">
        <v>4462.5</v>
      </c>
      <c r="R14" s="220">
        <v>5145</v>
      </c>
      <c r="S14" s="220">
        <v>4801.7410791993052</v>
      </c>
      <c r="T14" s="220">
        <v>1485.5</v>
      </c>
      <c r="U14" s="220">
        <v>3634.05</v>
      </c>
      <c r="V14" s="220">
        <v>4410</v>
      </c>
      <c r="W14" s="220">
        <v>3883.3080944169005</v>
      </c>
      <c r="X14" s="221">
        <v>4024.9</v>
      </c>
      <c r="Y14" s="199"/>
    </row>
    <row r="15" spans="2:31" ht="14.1" customHeight="1" x14ac:dyDescent="0.15">
      <c r="B15" s="179"/>
      <c r="C15" s="171">
        <v>7</v>
      </c>
      <c r="D15" s="184"/>
      <c r="E15" s="220">
        <v>1785</v>
      </c>
      <c r="F15" s="220">
        <v>2310</v>
      </c>
      <c r="G15" s="220">
        <v>2100.5365700340185</v>
      </c>
      <c r="H15" s="220">
        <v>8733.9000000000015</v>
      </c>
      <c r="I15" s="220">
        <v>1596</v>
      </c>
      <c r="J15" s="220">
        <v>2000.04</v>
      </c>
      <c r="K15" s="220">
        <v>1793.9316164383565</v>
      </c>
      <c r="L15" s="220">
        <v>4874.7</v>
      </c>
      <c r="M15" s="220">
        <v>1522.5</v>
      </c>
      <c r="N15" s="220">
        <v>1522.5</v>
      </c>
      <c r="O15" s="220">
        <v>1522.4999999999998</v>
      </c>
      <c r="P15" s="220">
        <v>3597.3</v>
      </c>
      <c r="Q15" s="220">
        <v>4305</v>
      </c>
      <c r="R15" s="221">
        <v>5040</v>
      </c>
      <c r="S15" s="220">
        <v>4795.7123239436623</v>
      </c>
      <c r="T15" s="220">
        <v>1866.1000000000001</v>
      </c>
      <c r="U15" s="220">
        <v>3360</v>
      </c>
      <c r="V15" s="220">
        <v>3990</v>
      </c>
      <c r="W15" s="220">
        <v>3702.4918032786891</v>
      </c>
      <c r="X15" s="221">
        <v>4881.6000000000004</v>
      </c>
      <c r="Y15" s="199"/>
    </row>
    <row r="16" spans="2:31" ht="14.1" customHeight="1" x14ac:dyDescent="0.15">
      <c r="B16" s="179"/>
      <c r="C16" s="171">
        <v>8</v>
      </c>
      <c r="D16" s="184"/>
      <c r="E16" s="220">
        <v>1785</v>
      </c>
      <c r="F16" s="220">
        <v>2310</v>
      </c>
      <c r="G16" s="221">
        <v>2064.0288415124701</v>
      </c>
      <c r="H16" s="220">
        <v>10340.5</v>
      </c>
      <c r="I16" s="220">
        <v>1575</v>
      </c>
      <c r="J16" s="220">
        <v>2100</v>
      </c>
      <c r="K16" s="220">
        <v>1741.738945742421</v>
      </c>
      <c r="L16" s="220">
        <v>5455.8</v>
      </c>
      <c r="M16" s="220">
        <v>1260</v>
      </c>
      <c r="N16" s="220">
        <v>1543.5</v>
      </c>
      <c r="O16" s="220">
        <v>1377.6825842696628</v>
      </c>
      <c r="P16" s="220">
        <v>4828.2</v>
      </c>
      <c r="Q16" s="220">
        <v>3990</v>
      </c>
      <c r="R16" s="220">
        <v>5040</v>
      </c>
      <c r="S16" s="220">
        <v>4727.3399098083428</v>
      </c>
      <c r="T16" s="220">
        <v>1671.9</v>
      </c>
      <c r="U16" s="220">
        <v>3045</v>
      </c>
      <c r="V16" s="220">
        <v>3990</v>
      </c>
      <c r="W16" s="220">
        <v>3630.474096695857</v>
      </c>
      <c r="X16" s="221">
        <v>3585.1000000000004</v>
      </c>
      <c r="Y16" s="199"/>
    </row>
    <row r="17" spans="2:25" ht="14.1" customHeight="1" x14ac:dyDescent="0.15">
      <c r="B17" s="179"/>
      <c r="C17" s="171">
        <v>9</v>
      </c>
      <c r="D17" s="184"/>
      <c r="E17" s="220">
        <v>1890</v>
      </c>
      <c r="F17" s="220">
        <v>2310</v>
      </c>
      <c r="G17" s="220">
        <v>2105.8823455127131</v>
      </c>
      <c r="H17" s="220">
        <v>7324.6</v>
      </c>
      <c r="I17" s="220">
        <v>1575</v>
      </c>
      <c r="J17" s="220">
        <v>1995</v>
      </c>
      <c r="K17" s="220">
        <v>1727.1934946185349</v>
      </c>
      <c r="L17" s="220">
        <v>5821.8</v>
      </c>
      <c r="M17" s="220">
        <v>1260</v>
      </c>
      <c r="N17" s="220">
        <v>1575</v>
      </c>
      <c r="O17" s="220">
        <v>1381.6404820012208</v>
      </c>
      <c r="P17" s="220">
        <v>2848.3999999999996</v>
      </c>
      <c r="Q17" s="220">
        <v>3990</v>
      </c>
      <c r="R17" s="220">
        <v>5040</v>
      </c>
      <c r="S17" s="220">
        <v>4698.1205443940362</v>
      </c>
      <c r="T17" s="220">
        <v>1740.9</v>
      </c>
      <c r="U17" s="220">
        <v>3360</v>
      </c>
      <c r="V17" s="220">
        <v>4200</v>
      </c>
      <c r="W17" s="220">
        <v>3796.3045949786833</v>
      </c>
      <c r="X17" s="221">
        <v>4930.8999999999996</v>
      </c>
      <c r="Y17" s="199"/>
    </row>
    <row r="18" spans="2:25" ht="14.1" customHeight="1" x14ac:dyDescent="0.15">
      <c r="B18" s="179"/>
      <c r="C18" s="171">
        <v>10</v>
      </c>
      <c r="D18" s="184"/>
      <c r="E18" s="220">
        <v>1890</v>
      </c>
      <c r="F18" s="220">
        <v>2415</v>
      </c>
      <c r="G18" s="220">
        <v>2211.9178100263848</v>
      </c>
      <c r="H18" s="220">
        <v>7949.7999999999993</v>
      </c>
      <c r="I18" s="220">
        <v>1575</v>
      </c>
      <c r="J18" s="220">
        <v>2047.5</v>
      </c>
      <c r="K18" s="220">
        <v>1766.6132546028018</v>
      </c>
      <c r="L18" s="220">
        <v>5632.5</v>
      </c>
      <c r="M18" s="220">
        <v>1312.5</v>
      </c>
      <c r="N18" s="220">
        <v>1575</v>
      </c>
      <c r="O18" s="220">
        <v>1418.7428023032628</v>
      </c>
      <c r="P18" s="220">
        <v>2770.9</v>
      </c>
      <c r="Q18" s="220">
        <v>4200</v>
      </c>
      <c r="R18" s="220">
        <v>5250</v>
      </c>
      <c r="S18" s="220">
        <v>4867.8908045977014</v>
      </c>
      <c r="T18" s="220">
        <v>1574.3</v>
      </c>
      <c r="U18" s="220">
        <v>3465</v>
      </c>
      <c r="V18" s="220">
        <v>4200</v>
      </c>
      <c r="W18" s="221">
        <v>3862.7161252900232</v>
      </c>
      <c r="X18" s="221">
        <v>4646.8</v>
      </c>
      <c r="Y18" s="199"/>
    </row>
    <row r="19" spans="2:25" ht="14.1" customHeight="1" x14ac:dyDescent="0.15">
      <c r="B19" s="179"/>
      <c r="C19" s="171">
        <v>11</v>
      </c>
      <c r="D19" s="184"/>
      <c r="E19" s="220">
        <v>2100</v>
      </c>
      <c r="F19" s="220">
        <v>2520</v>
      </c>
      <c r="G19" s="220">
        <v>2319.9614222917403</v>
      </c>
      <c r="H19" s="220">
        <v>7326.5</v>
      </c>
      <c r="I19" s="220">
        <v>1575</v>
      </c>
      <c r="J19" s="220">
        <v>2047.5</v>
      </c>
      <c r="K19" s="220">
        <v>1814.0486964950765</v>
      </c>
      <c r="L19" s="220">
        <v>5895.4</v>
      </c>
      <c r="M19" s="220">
        <v>1260</v>
      </c>
      <c r="N19" s="220">
        <v>1575</v>
      </c>
      <c r="O19" s="220">
        <v>1386.1721118221628</v>
      </c>
      <c r="P19" s="220">
        <v>4783.8999999999996</v>
      </c>
      <c r="Q19" s="220">
        <v>4200</v>
      </c>
      <c r="R19" s="220">
        <v>5250</v>
      </c>
      <c r="S19" s="220">
        <v>4919.5133878241268</v>
      </c>
      <c r="T19" s="220">
        <v>1855.5</v>
      </c>
      <c r="U19" s="220">
        <v>3465</v>
      </c>
      <c r="V19" s="220">
        <v>4252.5</v>
      </c>
      <c r="W19" s="220">
        <v>3926.5039097868139</v>
      </c>
      <c r="X19" s="221">
        <v>5398.2</v>
      </c>
      <c r="Y19" s="199"/>
    </row>
    <row r="20" spans="2:25" ht="14.1" customHeight="1" x14ac:dyDescent="0.15">
      <c r="B20" s="179"/>
      <c r="C20" s="171">
        <v>12</v>
      </c>
      <c r="D20" s="184"/>
      <c r="E20" s="220">
        <v>2205</v>
      </c>
      <c r="F20" s="220">
        <v>2625</v>
      </c>
      <c r="G20" s="220">
        <v>2431.7658245505272</v>
      </c>
      <c r="H20" s="220">
        <v>13339.8</v>
      </c>
      <c r="I20" s="220">
        <v>1575</v>
      </c>
      <c r="J20" s="220">
        <v>2100</v>
      </c>
      <c r="K20" s="220">
        <v>1850.5884845047874</v>
      </c>
      <c r="L20" s="220">
        <v>9739.2999999999993</v>
      </c>
      <c r="M20" s="220">
        <v>1365</v>
      </c>
      <c r="N20" s="220">
        <v>1365</v>
      </c>
      <c r="O20" s="220">
        <v>1365</v>
      </c>
      <c r="P20" s="220">
        <v>5349.9</v>
      </c>
      <c r="Q20" s="220">
        <v>4515</v>
      </c>
      <c r="R20" s="220">
        <v>5460</v>
      </c>
      <c r="S20" s="220">
        <v>5052.7115674453662</v>
      </c>
      <c r="T20" s="220">
        <v>1996.5</v>
      </c>
      <c r="U20" s="220">
        <v>3675</v>
      </c>
      <c r="V20" s="220">
        <v>4410</v>
      </c>
      <c r="W20" s="220">
        <v>4047.5441841158572</v>
      </c>
      <c r="X20" s="221">
        <v>6003.1</v>
      </c>
      <c r="Y20" s="199"/>
    </row>
    <row r="21" spans="2:25" ht="14.1" customHeight="1" x14ac:dyDescent="0.15">
      <c r="B21" s="179" t="s">
        <v>153</v>
      </c>
      <c r="C21" s="171">
        <v>1</v>
      </c>
      <c r="D21" s="184" t="s">
        <v>152</v>
      </c>
      <c r="E21" s="220">
        <v>1995</v>
      </c>
      <c r="F21" s="220">
        <v>2520</v>
      </c>
      <c r="G21" s="220">
        <v>2291.5115040148239</v>
      </c>
      <c r="H21" s="220">
        <v>10916</v>
      </c>
      <c r="I21" s="220">
        <v>1470</v>
      </c>
      <c r="J21" s="220">
        <v>2100</v>
      </c>
      <c r="K21" s="220">
        <v>1832.1131463998877</v>
      </c>
      <c r="L21" s="220">
        <v>8227.7999999999993</v>
      </c>
      <c r="M21" s="220">
        <v>1155</v>
      </c>
      <c r="N21" s="220">
        <v>1470</v>
      </c>
      <c r="O21" s="220">
        <v>1310.4324163863052</v>
      </c>
      <c r="P21" s="220">
        <v>4479.5</v>
      </c>
      <c r="Q21" s="220">
        <v>4515</v>
      </c>
      <c r="R21" s="220">
        <v>5460</v>
      </c>
      <c r="S21" s="220">
        <v>5045.4712643678158</v>
      </c>
      <c r="T21" s="220">
        <v>1744.5</v>
      </c>
      <c r="U21" s="220">
        <v>3570</v>
      </c>
      <c r="V21" s="220">
        <v>4515</v>
      </c>
      <c r="W21" s="220">
        <v>3967.0065113091159</v>
      </c>
      <c r="X21" s="221">
        <v>5381.7000000000007</v>
      </c>
      <c r="Y21" s="199"/>
    </row>
    <row r="22" spans="2:25" ht="14.1" customHeight="1" x14ac:dyDescent="0.15">
      <c r="B22" s="179"/>
      <c r="C22" s="171">
        <v>2</v>
      </c>
      <c r="D22" s="184"/>
      <c r="E22" s="220">
        <v>1890</v>
      </c>
      <c r="F22" s="220">
        <v>2415</v>
      </c>
      <c r="G22" s="220">
        <v>2150.4427750696373</v>
      </c>
      <c r="H22" s="220">
        <v>8838.4</v>
      </c>
      <c r="I22" s="220">
        <v>1575</v>
      </c>
      <c r="J22" s="220">
        <v>2100</v>
      </c>
      <c r="K22" s="220">
        <v>1765.5868335689925</v>
      </c>
      <c r="L22" s="220">
        <v>5878</v>
      </c>
      <c r="M22" s="220">
        <v>1155</v>
      </c>
      <c r="N22" s="220">
        <v>1417.5</v>
      </c>
      <c r="O22" s="220">
        <v>1313.4294454569122</v>
      </c>
      <c r="P22" s="220">
        <v>5443.6</v>
      </c>
      <c r="Q22" s="220">
        <v>4200</v>
      </c>
      <c r="R22" s="220">
        <v>5355</v>
      </c>
      <c r="S22" s="220">
        <v>4909.4735457260713</v>
      </c>
      <c r="T22" s="220">
        <v>1569.7</v>
      </c>
      <c r="U22" s="220">
        <v>3360</v>
      </c>
      <c r="V22" s="220">
        <v>4095</v>
      </c>
      <c r="W22" s="220">
        <v>3770.3071002199185</v>
      </c>
      <c r="X22" s="221">
        <v>4334.8999999999996</v>
      </c>
      <c r="Y22" s="199"/>
    </row>
    <row r="23" spans="2:25" ht="14.1" customHeight="1" x14ac:dyDescent="0.15">
      <c r="B23" s="179"/>
      <c r="C23" s="171">
        <v>3</v>
      </c>
      <c r="D23" s="184"/>
      <c r="E23" s="220">
        <v>1785</v>
      </c>
      <c r="F23" s="220">
        <v>2257.5</v>
      </c>
      <c r="G23" s="220">
        <v>2029.752956449641</v>
      </c>
      <c r="H23" s="220">
        <v>10514.1</v>
      </c>
      <c r="I23" s="220">
        <v>1575</v>
      </c>
      <c r="J23" s="220">
        <v>1942.5</v>
      </c>
      <c r="K23" s="220">
        <v>1755.076311535636</v>
      </c>
      <c r="L23" s="220">
        <v>7684.9</v>
      </c>
      <c r="M23" s="220">
        <v>1155</v>
      </c>
      <c r="N23" s="220">
        <v>1470</v>
      </c>
      <c r="O23" s="220">
        <v>1313.0295777055906</v>
      </c>
      <c r="P23" s="220">
        <v>7827</v>
      </c>
      <c r="Q23" s="220">
        <v>4200</v>
      </c>
      <c r="R23" s="220">
        <v>5355</v>
      </c>
      <c r="S23" s="220">
        <v>4911.0774590163937</v>
      </c>
      <c r="T23" s="220">
        <v>2356.1999999999998</v>
      </c>
      <c r="U23" s="220">
        <v>3255</v>
      </c>
      <c r="V23" s="220">
        <v>3990</v>
      </c>
      <c r="W23" s="220">
        <v>3694.8255105150874</v>
      </c>
      <c r="X23" s="221">
        <v>6210</v>
      </c>
      <c r="Y23" s="199"/>
    </row>
    <row r="24" spans="2:25" ht="14.1" customHeight="1" x14ac:dyDescent="0.15">
      <c r="B24" s="172"/>
      <c r="C24" s="176">
        <v>4</v>
      </c>
      <c r="D24" s="185"/>
      <c r="E24" s="197">
        <v>1785</v>
      </c>
      <c r="F24" s="197">
        <v>2257.5</v>
      </c>
      <c r="G24" s="197">
        <v>2023.0722166756259</v>
      </c>
      <c r="H24" s="197">
        <v>18455.3</v>
      </c>
      <c r="I24" s="197">
        <v>1575</v>
      </c>
      <c r="J24" s="197">
        <v>1890</v>
      </c>
      <c r="K24" s="197">
        <v>1716.0190251393467</v>
      </c>
      <c r="L24" s="197">
        <v>10237.9</v>
      </c>
      <c r="M24" s="197">
        <v>1260</v>
      </c>
      <c r="N24" s="197">
        <v>1575</v>
      </c>
      <c r="O24" s="197">
        <v>1456.3876730683339</v>
      </c>
      <c r="P24" s="197">
        <v>8755.7000000000007</v>
      </c>
      <c r="Q24" s="197">
        <v>3675</v>
      </c>
      <c r="R24" s="197">
        <v>5040</v>
      </c>
      <c r="S24" s="197">
        <v>4646.0930371280865</v>
      </c>
      <c r="T24" s="197">
        <v>3169.7</v>
      </c>
      <c r="U24" s="197">
        <v>3150</v>
      </c>
      <c r="V24" s="197">
        <v>4200</v>
      </c>
      <c r="W24" s="197">
        <v>3487.9373947947684</v>
      </c>
      <c r="X24" s="196">
        <v>6829.6</v>
      </c>
      <c r="Y24" s="199"/>
    </row>
    <row r="25" spans="2:25" x14ac:dyDescent="0.15">
      <c r="B25" s="208"/>
      <c r="C25" s="225"/>
      <c r="D25" s="226"/>
      <c r="E25" s="219"/>
      <c r="F25" s="220"/>
      <c r="G25" s="199"/>
      <c r="H25" s="220"/>
      <c r="I25" s="219"/>
      <c r="J25" s="220"/>
      <c r="K25" s="199"/>
      <c r="L25" s="220"/>
      <c r="M25" s="219"/>
      <c r="N25" s="220"/>
      <c r="O25" s="199"/>
      <c r="P25" s="220"/>
      <c r="Q25" s="219"/>
      <c r="R25" s="220"/>
      <c r="S25" s="199"/>
      <c r="T25" s="220"/>
      <c r="U25" s="219"/>
      <c r="V25" s="220"/>
      <c r="W25" s="199"/>
      <c r="X25" s="220"/>
      <c r="Y25" s="199"/>
    </row>
    <row r="26" spans="2:25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  <c r="Y26" s="199"/>
    </row>
    <row r="27" spans="2:25" x14ac:dyDescent="0.15">
      <c r="B27" s="205" t="s">
        <v>123</v>
      </c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  <c r="Y27" s="199"/>
    </row>
    <row r="28" spans="2:25" x14ac:dyDescent="0.15">
      <c r="B28" s="544">
        <v>41001</v>
      </c>
      <c r="C28" s="228"/>
      <c r="D28" s="229">
        <v>41012</v>
      </c>
      <c r="E28" s="641">
        <v>1785</v>
      </c>
      <c r="F28" s="642">
        <v>2257.5</v>
      </c>
      <c r="G28" s="643">
        <v>2002.5156753543372</v>
      </c>
      <c r="H28" s="220">
        <v>10100.4</v>
      </c>
      <c r="I28" s="641">
        <v>1575</v>
      </c>
      <c r="J28" s="642">
        <v>1890</v>
      </c>
      <c r="K28" s="643">
        <v>1703.5463716514064</v>
      </c>
      <c r="L28" s="220">
        <v>5020.8999999999996</v>
      </c>
      <c r="M28" s="641">
        <v>1260</v>
      </c>
      <c r="N28" s="642">
        <v>1575</v>
      </c>
      <c r="O28" s="643">
        <v>1389.1912794853467</v>
      </c>
      <c r="P28" s="220">
        <v>3775.5</v>
      </c>
      <c r="Q28" s="641">
        <v>4200</v>
      </c>
      <c r="R28" s="642">
        <v>5040</v>
      </c>
      <c r="S28" s="643">
        <v>4622.3742943314501</v>
      </c>
      <c r="T28" s="220">
        <v>1556.2</v>
      </c>
      <c r="U28" s="641">
        <v>3150</v>
      </c>
      <c r="V28" s="642">
        <v>4200</v>
      </c>
      <c r="W28" s="643">
        <v>3476.5801874305071</v>
      </c>
      <c r="X28" s="220">
        <v>2937.4</v>
      </c>
      <c r="Y28" s="199"/>
    </row>
    <row r="29" spans="2:25" x14ac:dyDescent="0.15">
      <c r="B29" s="227" t="s">
        <v>124</v>
      </c>
      <c r="C29" s="228"/>
      <c r="D29" s="229"/>
      <c r="E29" s="219"/>
      <c r="F29" s="220"/>
      <c r="G29" s="199"/>
      <c r="H29" s="220"/>
      <c r="I29" s="219"/>
      <c r="J29" s="220"/>
      <c r="K29" s="199"/>
      <c r="L29" s="220"/>
      <c r="M29" s="219"/>
      <c r="N29" s="220"/>
      <c r="O29" s="199"/>
      <c r="P29" s="220"/>
      <c r="Q29" s="219"/>
      <c r="R29" s="220"/>
      <c r="S29" s="199"/>
      <c r="T29" s="220"/>
      <c r="U29" s="219"/>
      <c r="V29" s="220"/>
      <c r="W29" s="199"/>
      <c r="X29" s="220"/>
      <c r="Y29" s="199"/>
    </row>
    <row r="30" spans="2:25" x14ac:dyDescent="0.15">
      <c r="B30" s="544"/>
      <c r="C30" s="228"/>
      <c r="D30" s="229"/>
      <c r="E30" s="641"/>
      <c r="F30" s="642"/>
      <c r="G30" s="643"/>
      <c r="H30" s="220"/>
      <c r="I30" s="641"/>
      <c r="J30" s="642"/>
      <c r="K30" s="643"/>
      <c r="L30" s="220"/>
      <c r="M30" s="641"/>
      <c r="N30" s="642"/>
      <c r="O30" s="643"/>
      <c r="P30" s="220"/>
      <c r="Q30" s="641"/>
      <c r="R30" s="642"/>
      <c r="S30" s="643"/>
      <c r="T30" s="220"/>
      <c r="U30" s="641"/>
      <c r="V30" s="642"/>
      <c r="W30" s="643"/>
      <c r="X30" s="220"/>
      <c r="Y30" s="199"/>
    </row>
    <row r="31" spans="2:25" x14ac:dyDescent="0.15">
      <c r="B31" s="227" t="s">
        <v>125</v>
      </c>
      <c r="C31" s="228"/>
      <c r="D31" s="229"/>
      <c r="E31" s="219"/>
      <c r="F31" s="220"/>
      <c r="G31" s="199"/>
      <c r="H31" s="220"/>
      <c r="I31" s="219"/>
      <c r="J31" s="220"/>
      <c r="K31" s="199"/>
      <c r="L31" s="220"/>
      <c r="M31" s="219"/>
      <c r="N31" s="220"/>
      <c r="O31" s="199"/>
      <c r="P31" s="220"/>
      <c r="Q31" s="219"/>
      <c r="R31" s="220"/>
      <c r="S31" s="199"/>
      <c r="T31" s="220"/>
      <c r="U31" s="219"/>
      <c r="V31" s="220"/>
      <c r="W31" s="199"/>
      <c r="X31" s="220"/>
      <c r="Y31" s="199"/>
    </row>
    <row r="32" spans="2:25" x14ac:dyDescent="0.15">
      <c r="B32" s="544">
        <v>41015</v>
      </c>
      <c r="C32" s="228"/>
      <c r="D32" s="229">
        <v>41026</v>
      </c>
      <c r="E32" s="641">
        <v>1785</v>
      </c>
      <c r="F32" s="642">
        <v>2257.5</v>
      </c>
      <c r="G32" s="643">
        <v>2047.740683725383</v>
      </c>
      <c r="H32" s="220">
        <v>8354.9</v>
      </c>
      <c r="I32" s="641">
        <v>1575</v>
      </c>
      <c r="J32" s="642">
        <v>1890</v>
      </c>
      <c r="K32" s="643">
        <v>1728.6516027475673</v>
      </c>
      <c r="L32" s="220">
        <v>5217</v>
      </c>
      <c r="M32" s="641">
        <v>1365</v>
      </c>
      <c r="N32" s="642">
        <v>1575</v>
      </c>
      <c r="O32" s="643">
        <v>1529.386395403013</v>
      </c>
      <c r="P32" s="220">
        <v>4980.2</v>
      </c>
      <c r="Q32" s="641">
        <v>3675</v>
      </c>
      <c r="R32" s="642">
        <v>5040</v>
      </c>
      <c r="S32" s="643">
        <v>4666.9149694501029</v>
      </c>
      <c r="T32" s="220">
        <v>1613.5</v>
      </c>
      <c r="U32" s="641">
        <v>3150</v>
      </c>
      <c r="V32" s="642">
        <v>3990</v>
      </c>
      <c r="W32" s="643">
        <v>3498.8104470802909</v>
      </c>
      <c r="X32" s="220">
        <v>3892.2</v>
      </c>
      <c r="Y32" s="199"/>
    </row>
    <row r="33" spans="2:25" x14ac:dyDescent="0.15">
      <c r="B33" s="227" t="s">
        <v>126</v>
      </c>
      <c r="C33" s="228"/>
      <c r="D33" s="229"/>
      <c r="E33" s="219"/>
      <c r="F33" s="220"/>
      <c r="G33" s="199"/>
      <c r="H33" s="220"/>
      <c r="I33" s="219"/>
      <c r="J33" s="220"/>
      <c r="K33" s="199"/>
      <c r="L33" s="220"/>
      <c r="M33" s="219"/>
      <c r="N33" s="220"/>
      <c r="O33" s="199"/>
      <c r="P33" s="220"/>
      <c r="Q33" s="219"/>
      <c r="R33" s="220"/>
      <c r="S33" s="199"/>
      <c r="T33" s="220"/>
      <c r="U33" s="219"/>
      <c r="V33" s="220"/>
      <c r="W33" s="199"/>
      <c r="X33" s="220"/>
      <c r="Y33" s="199"/>
    </row>
    <row r="34" spans="2:25" ht="12" customHeight="1" x14ac:dyDescent="0.15">
      <c r="B34" s="544"/>
      <c r="C34" s="228"/>
      <c r="D34" s="229"/>
      <c r="E34" s="641"/>
      <c r="F34" s="642"/>
      <c r="G34" s="643"/>
      <c r="H34" s="220"/>
      <c r="I34" s="641"/>
      <c r="J34" s="642"/>
      <c r="K34" s="643"/>
      <c r="L34" s="220"/>
      <c r="M34" s="641"/>
      <c r="N34" s="642"/>
      <c r="O34" s="643"/>
      <c r="P34" s="220"/>
      <c r="Q34" s="641"/>
      <c r="R34" s="642"/>
      <c r="S34" s="643"/>
      <c r="T34" s="220"/>
      <c r="U34" s="641"/>
      <c r="V34" s="642"/>
      <c r="W34" s="643"/>
      <c r="X34" s="220"/>
      <c r="Y34" s="199"/>
    </row>
    <row r="35" spans="2:25" ht="12" customHeight="1" x14ac:dyDescent="0.15">
      <c r="B35" s="227" t="s">
        <v>127</v>
      </c>
      <c r="C35" s="228"/>
      <c r="D35" s="229"/>
      <c r="E35" s="219"/>
      <c r="F35" s="220"/>
      <c r="G35" s="199"/>
      <c r="H35" s="220"/>
      <c r="I35" s="219"/>
      <c r="J35" s="220"/>
      <c r="K35" s="199"/>
      <c r="L35" s="220"/>
      <c r="M35" s="219"/>
      <c r="N35" s="220"/>
      <c r="O35" s="199"/>
      <c r="P35" s="220"/>
      <c r="Q35" s="219"/>
      <c r="R35" s="220"/>
      <c r="S35" s="199"/>
      <c r="T35" s="220"/>
      <c r="U35" s="219"/>
      <c r="V35" s="220"/>
      <c r="W35" s="199"/>
      <c r="X35" s="220"/>
      <c r="Y35" s="199"/>
    </row>
    <row r="36" spans="2:25" ht="12" customHeight="1" x14ac:dyDescent="0.15">
      <c r="B36" s="556"/>
      <c r="C36" s="239"/>
      <c r="D36" s="240"/>
      <c r="E36" s="647"/>
      <c r="F36" s="648"/>
      <c r="G36" s="649"/>
      <c r="H36" s="197"/>
      <c r="I36" s="647"/>
      <c r="J36" s="648"/>
      <c r="K36" s="649"/>
      <c r="L36" s="197"/>
      <c r="M36" s="647"/>
      <c r="N36" s="648"/>
      <c r="O36" s="649"/>
      <c r="P36" s="197"/>
      <c r="Q36" s="647"/>
      <c r="R36" s="648"/>
      <c r="S36" s="649"/>
      <c r="T36" s="197"/>
      <c r="U36" s="647"/>
      <c r="V36" s="648"/>
      <c r="W36" s="649"/>
      <c r="X36" s="197"/>
      <c r="Y36" s="199"/>
    </row>
    <row r="37" spans="2:25" ht="6" customHeight="1" x14ac:dyDescent="0.15">
      <c r="B37" s="206"/>
      <c r="C37" s="225"/>
      <c r="D37" s="225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</row>
    <row r="38" spans="2:25" ht="12.75" customHeight="1" x14ac:dyDescent="0.15">
      <c r="B38" s="200" t="s">
        <v>105</v>
      </c>
      <c r="C38" s="198" t="s">
        <v>470</v>
      </c>
      <c r="X38" s="199"/>
      <c r="Y38" s="199"/>
    </row>
    <row r="39" spans="2:25" ht="12.75" customHeight="1" x14ac:dyDescent="0.15">
      <c r="B39" s="241" t="s">
        <v>107</v>
      </c>
      <c r="C39" s="198" t="s">
        <v>108</v>
      </c>
      <c r="X39" s="199"/>
      <c r="Y39" s="199"/>
    </row>
    <row r="40" spans="2:25" x14ac:dyDescent="0.15">
      <c r="B40" s="241"/>
      <c r="X40" s="199"/>
      <c r="Y40" s="199"/>
    </row>
    <row r="41" spans="2:25" x14ac:dyDescent="0.15">
      <c r="B41" s="241"/>
      <c r="X41" s="199"/>
      <c r="Y41" s="199"/>
    </row>
    <row r="42" spans="2:25" x14ac:dyDescent="0.15">
      <c r="X42" s="199"/>
      <c r="Y42" s="199"/>
    </row>
    <row r="43" spans="2:25" x14ac:dyDescent="0.15">
      <c r="X43" s="199"/>
      <c r="Y43" s="199"/>
    </row>
    <row r="44" spans="2:25" x14ac:dyDescent="0.15">
      <c r="X44" s="199"/>
      <c r="Y44" s="199"/>
    </row>
    <row r="45" spans="2:25" x14ac:dyDescent="0.15">
      <c r="X45" s="199"/>
      <c r="Y45" s="199"/>
    </row>
    <row r="46" spans="2:25" x14ac:dyDescent="0.15">
      <c r="X46" s="199"/>
      <c r="Y46" s="199"/>
    </row>
    <row r="47" spans="2:25" x14ac:dyDescent="0.15">
      <c r="X47" s="199"/>
      <c r="Y47" s="199"/>
    </row>
    <row r="48" spans="2:25" x14ac:dyDescent="0.15">
      <c r="X48" s="199"/>
      <c r="Y48" s="199"/>
    </row>
    <row r="49" spans="24:25" x14ac:dyDescent="0.15">
      <c r="X49" s="199"/>
      <c r="Y49" s="199"/>
    </row>
    <row r="50" spans="24:25" x14ac:dyDescent="0.15">
      <c r="X50" s="199"/>
      <c r="Y50" s="199"/>
    </row>
    <row r="51" spans="24:25" x14ac:dyDescent="0.15">
      <c r="X51" s="199"/>
      <c r="Y51" s="19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6"/>
  <sheetViews>
    <sheetView zoomScale="75" zoomScaleNormal="75" workbookViewId="0"/>
  </sheetViews>
  <sheetFormatPr defaultColWidth="7.5" defaultRowHeight="12" x14ac:dyDescent="0.15"/>
  <cols>
    <col min="1" max="1" width="0.75" style="198" customWidth="1"/>
    <col min="2" max="2" width="5.875" style="198" customWidth="1"/>
    <col min="3" max="3" width="3.5" style="198" customWidth="1"/>
    <col min="4" max="4" width="5.25" style="198" customWidth="1"/>
    <col min="5" max="5" width="5.75" style="198" customWidth="1"/>
    <col min="6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9" width="5.875" style="198" customWidth="1"/>
    <col min="20" max="20" width="8.125" style="198" customWidth="1"/>
    <col min="21" max="23" width="5.875" style="198" customWidth="1"/>
    <col min="24" max="24" width="8.125" style="198" customWidth="1"/>
    <col min="25" max="16384" width="7.5" style="198"/>
  </cols>
  <sheetData>
    <row r="3" spans="2:31" x14ac:dyDescent="0.15">
      <c r="B3" s="198" t="s">
        <v>469</v>
      </c>
    </row>
    <row r="4" spans="2:31" x14ac:dyDescent="0.15">
      <c r="X4" s="200" t="s">
        <v>84</v>
      </c>
    </row>
    <row r="5" spans="2:31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</row>
    <row r="6" spans="2:31" ht="13.5" x14ac:dyDescent="0.15">
      <c r="B6" s="202"/>
      <c r="C6" s="203" t="s">
        <v>85</v>
      </c>
      <c r="D6" s="204"/>
      <c r="E6" s="245" t="s">
        <v>132</v>
      </c>
      <c r="F6" s="246"/>
      <c r="G6" s="246"/>
      <c r="H6" s="247"/>
      <c r="I6" s="245" t="s">
        <v>133</v>
      </c>
      <c r="J6" s="246"/>
      <c r="K6" s="246"/>
      <c r="L6" s="247"/>
      <c r="M6" s="245" t="s">
        <v>134</v>
      </c>
      <c r="N6" s="246"/>
      <c r="O6" s="246"/>
      <c r="P6" s="247"/>
      <c r="Q6" s="242" t="s">
        <v>137</v>
      </c>
      <c r="R6" s="243"/>
      <c r="S6" s="243"/>
      <c r="T6" s="244"/>
      <c r="U6" s="245" t="s">
        <v>138</v>
      </c>
      <c r="V6" s="246"/>
      <c r="W6" s="246"/>
      <c r="X6" s="247"/>
      <c r="Z6" s="177"/>
      <c r="AA6" s="177"/>
      <c r="AB6" s="177"/>
      <c r="AC6" s="177"/>
      <c r="AD6" s="177"/>
      <c r="AE6" s="177"/>
    </row>
    <row r="7" spans="2:31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M7" s="211" t="s">
        <v>92</v>
      </c>
      <c r="N7" s="209" t="s">
        <v>93</v>
      </c>
      <c r="O7" s="211" t="s">
        <v>94</v>
      </c>
      <c r="P7" s="209" t="s">
        <v>95</v>
      </c>
      <c r="Q7" s="211" t="s">
        <v>92</v>
      </c>
      <c r="R7" s="209" t="s">
        <v>93</v>
      </c>
      <c r="S7" s="212" t="s">
        <v>94</v>
      </c>
      <c r="T7" s="209" t="s">
        <v>95</v>
      </c>
      <c r="U7" s="211" t="s">
        <v>92</v>
      </c>
      <c r="V7" s="209" t="s">
        <v>93</v>
      </c>
      <c r="W7" s="212" t="s">
        <v>94</v>
      </c>
      <c r="X7" s="209" t="s">
        <v>95</v>
      </c>
      <c r="Z7" s="177"/>
      <c r="AA7" s="177"/>
      <c r="AB7" s="177"/>
      <c r="AC7" s="177"/>
      <c r="AD7" s="177"/>
      <c r="AE7" s="177"/>
    </row>
    <row r="8" spans="2:31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M8" s="215"/>
      <c r="N8" s="216"/>
      <c r="O8" s="215" t="s">
        <v>96</v>
      </c>
      <c r="P8" s="216"/>
      <c r="Q8" s="215"/>
      <c r="R8" s="216"/>
      <c r="S8" s="217" t="s">
        <v>96</v>
      </c>
      <c r="T8" s="216"/>
      <c r="U8" s="215"/>
      <c r="V8" s="216"/>
      <c r="W8" s="217" t="s">
        <v>96</v>
      </c>
      <c r="X8" s="216"/>
      <c r="Z8" s="177"/>
      <c r="AA8" s="177"/>
      <c r="AB8" s="177"/>
      <c r="AC8" s="177"/>
      <c r="AD8" s="177"/>
      <c r="AE8" s="177"/>
    </row>
    <row r="9" spans="2:31" ht="14.1" customHeight="1" x14ac:dyDescent="0.15">
      <c r="B9" s="202" t="s">
        <v>0</v>
      </c>
      <c r="C9" s="212">
        <v>21</v>
      </c>
      <c r="D9" s="262" t="s">
        <v>1</v>
      </c>
      <c r="E9" s="202">
        <v>893</v>
      </c>
      <c r="F9" s="650">
        <v>1575</v>
      </c>
      <c r="G9" s="651">
        <v>1212</v>
      </c>
      <c r="H9" s="650">
        <v>45368</v>
      </c>
      <c r="I9" s="202">
        <v>1365</v>
      </c>
      <c r="J9" s="650">
        <v>1733</v>
      </c>
      <c r="K9" s="651">
        <v>1512</v>
      </c>
      <c r="L9" s="650">
        <v>32349</v>
      </c>
      <c r="M9" s="202">
        <v>1418</v>
      </c>
      <c r="N9" s="650">
        <v>1733</v>
      </c>
      <c r="O9" s="651">
        <v>1544</v>
      </c>
      <c r="P9" s="650">
        <v>25881</v>
      </c>
      <c r="Q9" s="202">
        <v>1418</v>
      </c>
      <c r="R9" s="650">
        <v>1785</v>
      </c>
      <c r="S9" s="651">
        <v>1586</v>
      </c>
      <c r="T9" s="650">
        <v>16221</v>
      </c>
      <c r="U9" s="202">
        <v>1313</v>
      </c>
      <c r="V9" s="650">
        <v>1628</v>
      </c>
      <c r="W9" s="651">
        <v>1478</v>
      </c>
      <c r="X9" s="650">
        <v>22338</v>
      </c>
      <c r="Z9" s="177"/>
      <c r="AA9" s="177"/>
      <c r="AB9" s="177"/>
      <c r="AC9" s="177"/>
      <c r="AD9" s="177"/>
      <c r="AE9" s="177"/>
    </row>
    <row r="10" spans="2:31" ht="14.1" customHeight="1" x14ac:dyDescent="0.15">
      <c r="B10" s="219"/>
      <c r="C10" s="210">
        <v>22</v>
      </c>
      <c r="D10" s="199"/>
      <c r="E10" s="219">
        <v>840</v>
      </c>
      <c r="F10" s="220">
        <v>1523</v>
      </c>
      <c r="G10" s="199">
        <v>1223</v>
      </c>
      <c r="H10" s="220">
        <v>51869</v>
      </c>
      <c r="I10" s="219">
        <v>1344</v>
      </c>
      <c r="J10" s="220">
        <v>1785</v>
      </c>
      <c r="K10" s="199">
        <v>1509</v>
      </c>
      <c r="L10" s="220">
        <v>44340</v>
      </c>
      <c r="M10" s="219">
        <v>1365</v>
      </c>
      <c r="N10" s="220">
        <v>1838</v>
      </c>
      <c r="O10" s="199">
        <v>1608</v>
      </c>
      <c r="P10" s="220">
        <v>21804</v>
      </c>
      <c r="Q10" s="219">
        <v>1365</v>
      </c>
      <c r="R10" s="220">
        <v>1838</v>
      </c>
      <c r="S10" s="199">
        <v>1627</v>
      </c>
      <c r="T10" s="220">
        <v>15458</v>
      </c>
      <c r="U10" s="219">
        <v>1260</v>
      </c>
      <c r="V10" s="220">
        <v>1680</v>
      </c>
      <c r="W10" s="199">
        <v>1495</v>
      </c>
      <c r="X10" s="220">
        <v>32230</v>
      </c>
      <c r="Z10" s="177"/>
      <c r="AA10" s="177"/>
      <c r="AB10" s="177"/>
      <c r="AC10" s="177"/>
      <c r="AD10" s="177"/>
      <c r="AE10" s="177"/>
    </row>
    <row r="11" spans="2:31" ht="14.1" customHeight="1" x14ac:dyDescent="0.15">
      <c r="B11" s="214"/>
      <c r="C11" s="217">
        <v>23</v>
      </c>
      <c r="D11" s="196"/>
      <c r="E11" s="186">
        <v>1050</v>
      </c>
      <c r="F11" s="186">
        <v>1599.99</v>
      </c>
      <c r="G11" s="186">
        <v>1315.5678558179795</v>
      </c>
      <c r="H11" s="186">
        <v>33638.100000000006</v>
      </c>
      <c r="I11" s="186">
        <v>1365</v>
      </c>
      <c r="J11" s="186">
        <v>1837.5</v>
      </c>
      <c r="K11" s="186">
        <v>1646.496394832458</v>
      </c>
      <c r="L11" s="186">
        <v>35328.700000000004</v>
      </c>
      <c r="M11" s="186">
        <v>1365</v>
      </c>
      <c r="N11" s="186">
        <v>1890</v>
      </c>
      <c r="O11" s="186">
        <v>1693.9896778584389</v>
      </c>
      <c r="P11" s="186">
        <v>13603.499999999998</v>
      </c>
      <c r="Q11" s="186">
        <v>1365</v>
      </c>
      <c r="R11" s="186">
        <v>1890</v>
      </c>
      <c r="S11" s="186">
        <v>1726.423083852834</v>
      </c>
      <c r="T11" s="186">
        <v>11422.3</v>
      </c>
      <c r="U11" s="186">
        <v>1200</v>
      </c>
      <c r="V11" s="186">
        <v>1750</v>
      </c>
      <c r="W11" s="186">
        <v>1475.8815639460804</v>
      </c>
      <c r="X11" s="187">
        <v>20230.100000000006</v>
      </c>
      <c r="Z11" s="199"/>
      <c r="AA11" s="199"/>
      <c r="AB11" s="199"/>
      <c r="AC11" s="199"/>
      <c r="AD11" s="199"/>
      <c r="AE11" s="199"/>
    </row>
    <row r="12" spans="2:31" ht="14.1" customHeight="1" x14ac:dyDescent="0.15">
      <c r="B12" s="179" t="s">
        <v>151</v>
      </c>
      <c r="C12" s="171">
        <v>4</v>
      </c>
      <c r="D12" s="184" t="s">
        <v>152</v>
      </c>
      <c r="E12" s="220">
        <v>1260</v>
      </c>
      <c r="F12" s="220">
        <v>1365</v>
      </c>
      <c r="G12" s="220">
        <v>1278.1118881118882</v>
      </c>
      <c r="H12" s="220">
        <v>2713.7</v>
      </c>
      <c r="I12" s="220">
        <v>1575</v>
      </c>
      <c r="J12" s="220">
        <v>1785</v>
      </c>
      <c r="K12" s="220">
        <v>1693.9605699138506</v>
      </c>
      <c r="L12" s="220">
        <v>3988.8999999999996</v>
      </c>
      <c r="M12" s="220">
        <v>1575</v>
      </c>
      <c r="N12" s="220">
        <v>1837.5</v>
      </c>
      <c r="O12" s="220">
        <v>1710.4721808985416</v>
      </c>
      <c r="P12" s="220">
        <v>1391.1</v>
      </c>
      <c r="Q12" s="220">
        <v>1575</v>
      </c>
      <c r="R12" s="220">
        <v>1837.5</v>
      </c>
      <c r="S12" s="220">
        <v>1715.4768041237112</v>
      </c>
      <c r="T12" s="220">
        <v>1567.7</v>
      </c>
      <c r="U12" s="220">
        <v>1470</v>
      </c>
      <c r="V12" s="221">
        <v>1680</v>
      </c>
      <c r="W12" s="220">
        <v>1576.4741532976827</v>
      </c>
      <c r="X12" s="221">
        <v>2072.6999999999998</v>
      </c>
      <c r="Z12" s="177"/>
      <c r="AA12" s="177"/>
      <c r="AB12" s="177"/>
      <c r="AC12" s="177"/>
      <c r="AD12" s="177"/>
      <c r="AE12" s="199"/>
    </row>
    <row r="13" spans="2:31" ht="14.1" customHeight="1" x14ac:dyDescent="0.15">
      <c r="B13" s="179"/>
      <c r="C13" s="171">
        <v>5</v>
      </c>
      <c r="D13" s="184"/>
      <c r="E13" s="220">
        <v>1312.5</v>
      </c>
      <c r="F13" s="220">
        <v>1522.5</v>
      </c>
      <c r="G13" s="220">
        <v>1453.9985430704789</v>
      </c>
      <c r="H13" s="220">
        <v>3387.9</v>
      </c>
      <c r="I13" s="220">
        <v>1575</v>
      </c>
      <c r="J13" s="220">
        <v>1837.5</v>
      </c>
      <c r="K13" s="220">
        <v>1682.3022488389147</v>
      </c>
      <c r="L13" s="220">
        <v>3491.8</v>
      </c>
      <c r="M13" s="220">
        <v>1575</v>
      </c>
      <c r="N13" s="220">
        <v>1837.5</v>
      </c>
      <c r="O13" s="220">
        <v>1729.8514120667521</v>
      </c>
      <c r="P13" s="220">
        <v>1336.6</v>
      </c>
      <c r="Q13" s="220">
        <v>1575</v>
      </c>
      <c r="R13" s="220">
        <v>1837.5</v>
      </c>
      <c r="S13" s="220">
        <v>1744.2297297297298</v>
      </c>
      <c r="T13" s="220">
        <v>1087.3000000000002</v>
      </c>
      <c r="U13" s="220">
        <v>1417.5</v>
      </c>
      <c r="V13" s="220">
        <v>1680</v>
      </c>
      <c r="W13" s="220">
        <v>1572.13545097206</v>
      </c>
      <c r="X13" s="221">
        <v>1639.8000000000002</v>
      </c>
      <c r="Z13" s="177"/>
      <c r="AA13" s="177"/>
      <c r="AB13" s="177"/>
      <c r="AC13" s="177"/>
      <c r="AD13" s="177"/>
      <c r="AE13" s="199"/>
    </row>
    <row r="14" spans="2:31" ht="14.1" customHeight="1" x14ac:dyDescent="0.15">
      <c r="B14" s="179"/>
      <c r="C14" s="171">
        <v>6</v>
      </c>
      <c r="D14" s="184"/>
      <c r="E14" s="220">
        <v>1365</v>
      </c>
      <c r="F14" s="220">
        <v>1575</v>
      </c>
      <c r="G14" s="220">
        <v>1472.4438926174496</v>
      </c>
      <c r="H14" s="220">
        <v>2189.1999999999998</v>
      </c>
      <c r="I14" s="220">
        <v>1575</v>
      </c>
      <c r="J14" s="220">
        <v>1785</v>
      </c>
      <c r="K14" s="220">
        <v>1680.5222940358342</v>
      </c>
      <c r="L14" s="220">
        <v>5086.5</v>
      </c>
      <c r="M14" s="220">
        <v>1585.5</v>
      </c>
      <c r="N14" s="220">
        <v>1837.5</v>
      </c>
      <c r="O14" s="220">
        <v>1734.8011363636367</v>
      </c>
      <c r="P14" s="220">
        <v>1106</v>
      </c>
      <c r="Q14" s="220">
        <v>1680</v>
      </c>
      <c r="R14" s="220">
        <v>1837.5</v>
      </c>
      <c r="S14" s="220">
        <v>1757.654004106776</v>
      </c>
      <c r="T14" s="220">
        <v>741.6</v>
      </c>
      <c r="U14" s="220">
        <v>1449</v>
      </c>
      <c r="V14" s="220">
        <v>1680</v>
      </c>
      <c r="W14" s="220">
        <v>1529.7933860531991</v>
      </c>
      <c r="X14" s="221">
        <v>1330.1</v>
      </c>
      <c r="Z14" s="199"/>
      <c r="AA14" s="199"/>
      <c r="AB14" s="199"/>
      <c r="AC14" s="199"/>
      <c r="AD14" s="199"/>
      <c r="AE14" s="199"/>
    </row>
    <row r="15" spans="2:31" ht="14.1" customHeight="1" x14ac:dyDescent="0.15">
      <c r="B15" s="179"/>
      <c r="C15" s="171">
        <v>7</v>
      </c>
      <c r="D15" s="184"/>
      <c r="E15" s="220">
        <v>1260</v>
      </c>
      <c r="F15" s="220">
        <v>1599.99</v>
      </c>
      <c r="G15" s="220">
        <v>1470.0596716480743</v>
      </c>
      <c r="H15" s="220">
        <v>2920.6</v>
      </c>
      <c r="I15" s="220">
        <v>1470</v>
      </c>
      <c r="J15" s="220">
        <v>1837.5</v>
      </c>
      <c r="K15" s="220">
        <v>1660.3172760353496</v>
      </c>
      <c r="L15" s="221">
        <v>1691.6</v>
      </c>
      <c r="M15" s="220">
        <v>1470</v>
      </c>
      <c r="N15" s="220">
        <v>1837.5</v>
      </c>
      <c r="O15" s="220">
        <v>1679.7059159759933</v>
      </c>
      <c r="P15" s="220">
        <v>606.9</v>
      </c>
      <c r="Q15" s="220">
        <v>1627.5</v>
      </c>
      <c r="R15" s="220">
        <v>1890</v>
      </c>
      <c r="S15" s="220">
        <v>1721.5852601156066</v>
      </c>
      <c r="T15" s="220">
        <v>842.4</v>
      </c>
      <c r="U15" s="220">
        <v>1312.5</v>
      </c>
      <c r="V15" s="220">
        <v>1680</v>
      </c>
      <c r="W15" s="221">
        <v>1500.4028303439195</v>
      </c>
      <c r="X15" s="221">
        <v>803.8</v>
      </c>
    </row>
    <row r="16" spans="2:31" ht="14.1" customHeight="1" x14ac:dyDescent="0.15">
      <c r="B16" s="179"/>
      <c r="C16" s="171">
        <v>8</v>
      </c>
      <c r="D16" s="184"/>
      <c r="E16" s="220">
        <v>1050</v>
      </c>
      <c r="F16" s="220">
        <v>1500.03</v>
      </c>
      <c r="G16" s="220">
        <v>1361.1859850660539</v>
      </c>
      <c r="H16" s="220">
        <v>2444.9</v>
      </c>
      <c r="I16" s="220">
        <v>1365</v>
      </c>
      <c r="J16" s="220">
        <v>1837.5</v>
      </c>
      <c r="K16" s="220">
        <v>1620.6637728765845</v>
      </c>
      <c r="L16" s="220">
        <v>2132.4</v>
      </c>
      <c r="M16" s="220">
        <v>1365</v>
      </c>
      <c r="N16" s="220">
        <v>1837.5</v>
      </c>
      <c r="O16" s="220">
        <v>1651.3390660592258</v>
      </c>
      <c r="P16" s="220">
        <v>879.80000000000007</v>
      </c>
      <c r="Q16" s="220">
        <v>1365</v>
      </c>
      <c r="R16" s="220">
        <v>1890</v>
      </c>
      <c r="S16" s="220">
        <v>1719.5781990521327</v>
      </c>
      <c r="T16" s="220">
        <v>810.9</v>
      </c>
      <c r="U16" s="220">
        <v>1260</v>
      </c>
      <c r="V16" s="220">
        <v>1785</v>
      </c>
      <c r="W16" s="220">
        <v>1512.5520856201977</v>
      </c>
      <c r="X16" s="221">
        <v>1445.1</v>
      </c>
    </row>
    <row r="17" spans="2:24" ht="14.1" customHeight="1" x14ac:dyDescent="0.15">
      <c r="B17" s="179"/>
      <c r="C17" s="171">
        <v>9</v>
      </c>
      <c r="D17" s="184"/>
      <c r="E17" s="220">
        <v>1155</v>
      </c>
      <c r="F17" s="220">
        <v>1500.03</v>
      </c>
      <c r="G17" s="220">
        <v>1306.14874884152</v>
      </c>
      <c r="H17" s="220">
        <v>2270.6</v>
      </c>
      <c r="I17" s="220">
        <v>1470</v>
      </c>
      <c r="J17" s="220">
        <v>1837.5</v>
      </c>
      <c r="K17" s="220">
        <v>1670.9861504564058</v>
      </c>
      <c r="L17" s="220">
        <v>2373</v>
      </c>
      <c r="M17" s="220">
        <v>1470</v>
      </c>
      <c r="N17" s="220">
        <v>1837.5</v>
      </c>
      <c r="O17" s="220">
        <v>1678.8459119496856</v>
      </c>
      <c r="P17" s="220">
        <v>732.5</v>
      </c>
      <c r="Q17" s="220">
        <v>1470</v>
      </c>
      <c r="R17" s="220">
        <v>1837.5</v>
      </c>
      <c r="S17" s="220">
        <v>1683.0907604251843</v>
      </c>
      <c r="T17" s="220">
        <v>567.20000000000005</v>
      </c>
      <c r="U17" s="220">
        <v>1260</v>
      </c>
      <c r="V17" s="220">
        <v>1837.5</v>
      </c>
      <c r="W17" s="220">
        <v>1556.0758508537576</v>
      </c>
      <c r="X17" s="221">
        <v>1515.6</v>
      </c>
    </row>
    <row r="18" spans="2:24" ht="14.1" customHeight="1" x14ac:dyDescent="0.15">
      <c r="B18" s="179"/>
      <c r="C18" s="171">
        <v>10</v>
      </c>
      <c r="D18" s="184"/>
      <c r="E18" s="220">
        <v>1260</v>
      </c>
      <c r="F18" s="220">
        <v>1260</v>
      </c>
      <c r="G18" s="220">
        <v>1260</v>
      </c>
      <c r="H18" s="220">
        <v>2192.4</v>
      </c>
      <c r="I18" s="220">
        <v>1470</v>
      </c>
      <c r="J18" s="220">
        <v>1837.5</v>
      </c>
      <c r="K18" s="220">
        <v>1655.4286011656952</v>
      </c>
      <c r="L18" s="220">
        <v>1566.2</v>
      </c>
      <c r="M18" s="220">
        <v>1470</v>
      </c>
      <c r="N18" s="220">
        <v>1890</v>
      </c>
      <c r="O18" s="220">
        <v>1687.6301043219078</v>
      </c>
      <c r="P18" s="220">
        <v>877.7</v>
      </c>
      <c r="Q18" s="220">
        <v>1470</v>
      </c>
      <c r="R18" s="220">
        <v>1890</v>
      </c>
      <c r="S18" s="220">
        <v>1700.2950152594103</v>
      </c>
      <c r="T18" s="220">
        <v>568.70000000000005</v>
      </c>
      <c r="U18" s="220">
        <v>1365</v>
      </c>
      <c r="V18" s="220">
        <v>1785</v>
      </c>
      <c r="W18" s="220">
        <v>1542.0124859932769</v>
      </c>
      <c r="X18" s="221">
        <v>1475.7</v>
      </c>
    </row>
    <row r="19" spans="2:24" ht="14.1" customHeight="1" x14ac:dyDescent="0.15">
      <c r="B19" s="179"/>
      <c r="C19" s="171">
        <v>11</v>
      </c>
      <c r="D19" s="184"/>
      <c r="E19" s="220">
        <v>1155</v>
      </c>
      <c r="F19" s="220">
        <v>1365</v>
      </c>
      <c r="G19" s="220">
        <v>1197.2499032507737</v>
      </c>
      <c r="H19" s="220">
        <v>2382.4</v>
      </c>
      <c r="I19" s="220">
        <v>1417.5</v>
      </c>
      <c r="J19" s="220">
        <v>1837.5</v>
      </c>
      <c r="K19" s="220">
        <v>1629.4690394284203</v>
      </c>
      <c r="L19" s="220">
        <v>2862</v>
      </c>
      <c r="M19" s="220">
        <v>1470</v>
      </c>
      <c r="N19" s="220">
        <v>1890</v>
      </c>
      <c r="O19" s="220">
        <v>1721.2928411075084</v>
      </c>
      <c r="P19" s="220">
        <v>1729.2</v>
      </c>
      <c r="Q19" s="220">
        <v>1470</v>
      </c>
      <c r="R19" s="220">
        <v>1890</v>
      </c>
      <c r="S19" s="220">
        <v>1745.0671714704447</v>
      </c>
      <c r="T19" s="220">
        <v>1719.6</v>
      </c>
      <c r="U19" s="220">
        <v>1260</v>
      </c>
      <c r="V19" s="220">
        <v>1785</v>
      </c>
      <c r="W19" s="220">
        <v>1541.6808968352614</v>
      </c>
      <c r="X19" s="221">
        <v>2712.6</v>
      </c>
    </row>
    <row r="20" spans="2:24" ht="14.1" customHeight="1" x14ac:dyDescent="0.15">
      <c r="B20" s="179"/>
      <c r="C20" s="171">
        <v>12</v>
      </c>
      <c r="D20" s="184"/>
      <c r="E20" s="220">
        <v>945</v>
      </c>
      <c r="F20" s="220">
        <v>1260</v>
      </c>
      <c r="G20" s="220">
        <v>1122.7785176606833</v>
      </c>
      <c r="H20" s="220">
        <v>3621.4</v>
      </c>
      <c r="I20" s="220">
        <v>1365</v>
      </c>
      <c r="J20" s="220">
        <v>1837.5</v>
      </c>
      <c r="K20" s="220">
        <v>1598.6046673286994</v>
      </c>
      <c r="L20" s="220">
        <v>3330.1</v>
      </c>
      <c r="M20" s="220">
        <v>1470</v>
      </c>
      <c r="N20" s="220">
        <v>1890</v>
      </c>
      <c r="O20" s="220">
        <v>1699.5695652173913</v>
      </c>
      <c r="P20" s="220">
        <v>1409.6</v>
      </c>
      <c r="Q20" s="220">
        <v>1470</v>
      </c>
      <c r="R20" s="220">
        <v>1890</v>
      </c>
      <c r="S20" s="220">
        <v>1755.2078571428574</v>
      </c>
      <c r="T20" s="220">
        <v>1291.7</v>
      </c>
      <c r="U20" s="220">
        <v>1260</v>
      </c>
      <c r="V20" s="220">
        <v>1785</v>
      </c>
      <c r="W20" s="220">
        <v>1565.9295914039308</v>
      </c>
      <c r="X20" s="221">
        <v>2046.4</v>
      </c>
    </row>
    <row r="21" spans="2:24" ht="14.1" customHeight="1" x14ac:dyDescent="0.15">
      <c r="B21" s="179" t="s">
        <v>153</v>
      </c>
      <c r="C21" s="171">
        <v>1</v>
      </c>
      <c r="D21" s="184" t="s">
        <v>152</v>
      </c>
      <c r="E21" s="220">
        <v>997.5</v>
      </c>
      <c r="F21" s="220">
        <v>1260</v>
      </c>
      <c r="G21" s="220">
        <v>1103.2750468164795</v>
      </c>
      <c r="H21" s="220">
        <v>2782.8</v>
      </c>
      <c r="I21" s="220">
        <v>1365</v>
      </c>
      <c r="J21" s="220">
        <v>1785</v>
      </c>
      <c r="K21" s="220">
        <v>1606.9667768483541</v>
      </c>
      <c r="L21" s="220">
        <v>2929.8</v>
      </c>
      <c r="M21" s="220">
        <v>1470</v>
      </c>
      <c r="N21" s="220">
        <v>1890</v>
      </c>
      <c r="O21" s="220">
        <v>1671.4203675344563</v>
      </c>
      <c r="P21" s="220">
        <v>2045.2</v>
      </c>
      <c r="Q21" s="220">
        <v>1470</v>
      </c>
      <c r="R21" s="220">
        <v>1890</v>
      </c>
      <c r="S21" s="220">
        <v>1691.0139424503116</v>
      </c>
      <c r="T21" s="220">
        <v>2047.3000000000002</v>
      </c>
      <c r="U21" s="220">
        <v>1260</v>
      </c>
      <c r="V21" s="220">
        <v>1785</v>
      </c>
      <c r="W21" s="220">
        <v>1556.7964824120606</v>
      </c>
      <c r="X21" s="221">
        <v>1860.5</v>
      </c>
    </row>
    <row r="22" spans="2:24" ht="14.1" customHeight="1" x14ac:dyDescent="0.15">
      <c r="B22" s="179"/>
      <c r="C22" s="171">
        <v>2</v>
      </c>
      <c r="D22" s="184"/>
      <c r="E22" s="220">
        <v>840</v>
      </c>
      <c r="F22" s="220">
        <v>1260</v>
      </c>
      <c r="G22" s="220">
        <v>1063.1655755591926</v>
      </c>
      <c r="H22" s="220">
        <v>2060.8000000000002</v>
      </c>
      <c r="I22" s="220">
        <v>1365</v>
      </c>
      <c r="J22" s="220">
        <v>1785</v>
      </c>
      <c r="K22" s="220">
        <v>1575.8404212637911</v>
      </c>
      <c r="L22" s="220">
        <v>4491.1000000000004</v>
      </c>
      <c r="M22" s="220">
        <v>1365</v>
      </c>
      <c r="N22" s="220">
        <v>1890</v>
      </c>
      <c r="O22" s="220">
        <v>1641.4974792942023</v>
      </c>
      <c r="P22" s="220">
        <v>2214.8000000000002</v>
      </c>
      <c r="Q22" s="220">
        <v>1365</v>
      </c>
      <c r="R22" s="220">
        <v>1890</v>
      </c>
      <c r="S22" s="220">
        <v>1659.5860793544048</v>
      </c>
      <c r="T22" s="220">
        <v>1240.4000000000001</v>
      </c>
      <c r="U22" s="220">
        <v>1155</v>
      </c>
      <c r="V22" s="220">
        <v>1785</v>
      </c>
      <c r="W22" s="220">
        <v>1507.9626147468168</v>
      </c>
      <c r="X22" s="221">
        <v>1775.6999999999998</v>
      </c>
    </row>
    <row r="23" spans="2:24" ht="14.1" customHeight="1" x14ac:dyDescent="0.15">
      <c r="B23" s="179"/>
      <c r="C23" s="171">
        <v>3</v>
      </c>
      <c r="D23" s="184"/>
      <c r="E23" s="220">
        <v>840</v>
      </c>
      <c r="F23" s="220">
        <v>1260</v>
      </c>
      <c r="G23" s="220">
        <v>1096.2375439624855</v>
      </c>
      <c r="H23" s="220">
        <v>3401.7</v>
      </c>
      <c r="I23" s="220">
        <v>1260</v>
      </c>
      <c r="J23" s="220">
        <v>1837.5</v>
      </c>
      <c r="K23" s="220">
        <v>1519.1804709703608</v>
      </c>
      <c r="L23" s="220">
        <v>3384.3999999999996</v>
      </c>
      <c r="M23" s="220">
        <v>1365</v>
      </c>
      <c r="N23" s="220">
        <v>1890</v>
      </c>
      <c r="O23" s="220">
        <v>1601.5336747759284</v>
      </c>
      <c r="P23" s="220">
        <v>1609.9</v>
      </c>
      <c r="Q23" s="220">
        <v>1365</v>
      </c>
      <c r="R23" s="220">
        <v>1890</v>
      </c>
      <c r="S23" s="220">
        <v>1622.7791654422567</v>
      </c>
      <c r="T23" s="220">
        <v>1516.1</v>
      </c>
      <c r="U23" s="220">
        <v>1155</v>
      </c>
      <c r="V23" s="220">
        <v>1837.5</v>
      </c>
      <c r="W23" s="220">
        <v>1486.0074269286058</v>
      </c>
      <c r="X23" s="221">
        <v>1678.4</v>
      </c>
    </row>
    <row r="24" spans="2:24" ht="14.1" customHeight="1" x14ac:dyDescent="0.15">
      <c r="B24" s="172"/>
      <c r="C24" s="176">
        <v>4</v>
      </c>
      <c r="D24" s="185"/>
      <c r="E24" s="197">
        <v>1050</v>
      </c>
      <c r="F24" s="197">
        <v>1470</v>
      </c>
      <c r="G24" s="197">
        <v>1183.940199501247</v>
      </c>
      <c r="H24" s="197">
        <v>6510.7000000000007</v>
      </c>
      <c r="I24" s="197">
        <v>1365</v>
      </c>
      <c r="J24" s="197">
        <v>1785</v>
      </c>
      <c r="K24" s="197">
        <v>1548.4683663311582</v>
      </c>
      <c r="L24" s="197">
        <v>6049.4</v>
      </c>
      <c r="M24" s="197">
        <v>1365</v>
      </c>
      <c r="N24" s="197">
        <v>1785</v>
      </c>
      <c r="O24" s="197">
        <v>1533.225129844187</v>
      </c>
      <c r="P24" s="197">
        <v>3630.1</v>
      </c>
      <c r="Q24" s="197">
        <v>1365</v>
      </c>
      <c r="R24" s="197">
        <v>1890</v>
      </c>
      <c r="S24" s="197">
        <v>1599.1984847495266</v>
      </c>
      <c r="T24" s="197">
        <v>3049.8</v>
      </c>
      <c r="U24" s="197">
        <v>1155</v>
      </c>
      <c r="V24" s="197">
        <v>1785</v>
      </c>
      <c r="W24" s="197">
        <v>1449.9078132783038</v>
      </c>
      <c r="X24" s="196">
        <v>3725.6</v>
      </c>
    </row>
    <row r="25" spans="2:24" x14ac:dyDescent="0.15">
      <c r="B25" s="208"/>
      <c r="C25" s="225"/>
      <c r="D25" s="226"/>
      <c r="E25" s="219"/>
      <c r="F25" s="220"/>
      <c r="G25" s="199"/>
      <c r="H25" s="220"/>
      <c r="I25" s="219"/>
      <c r="J25" s="220"/>
      <c r="K25" s="199"/>
      <c r="L25" s="220"/>
      <c r="M25" s="219"/>
      <c r="N25" s="220"/>
      <c r="O25" s="199"/>
      <c r="P25" s="220"/>
      <c r="Q25" s="219"/>
      <c r="R25" s="220"/>
      <c r="S25" s="199"/>
      <c r="T25" s="220"/>
      <c r="U25" s="219"/>
      <c r="V25" s="220"/>
      <c r="W25" s="199"/>
      <c r="X25" s="220"/>
    </row>
    <row r="26" spans="2:24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  <c r="M26" s="219"/>
      <c r="N26" s="220"/>
      <c r="O26" s="199"/>
      <c r="P26" s="220"/>
      <c r="Q26" s="219"/>
      <c r="R26" s="220"/>
      <c r="S26" s="199"/>
      <c r="T26" s="220"/>
      <c r="U26" s="219"/>
      <c r="V26" s="220"/>
      <c r="W26" s="199"/>
      <c r="X26" s="220"/>
    </row>
    <row r="27" spans="2:24" x14ac:dyDescent="0.15">
      <c r="B27" s="205" t="s">
        <v>123</v>
      </c>
      <c r="C27" s="225"/>
      <c r="D27" s="226"/>
      <c r="E27" s="219"/>
      <c r="F27" s="220"/>
      <c r="G27" s="199"/>
      <c r="H27" s="220"/>
      <c r="I27" s="219"/>
      <c r="J27" s="220"/>
      <c r="K27" s="199"/>
      <c r="L27" s="220"/>
      <c r="M27" s="219"/>
      <c r="N27" s="220"/>
      <c r="O27" s="199"/>
      <c r="P27" s="220"/>
      <c r="Q27" s="219"/>
      <c r="R27" s="220"/>
      <c r="S27" s="199"/>
      <c r="T27" s="220"/>
      <c r="U27" s="219"/>
      <c r="V27" s="220"/>
      <c r="W27" s="199"/>
      <c r="X27" s="220"/>
    </row>
    <row r="28" spans="2:24" x14ac:dyDescent="0.15">
      <c r="B28" s="652">
        <v>41001</v>
      </c>
      <c r="C28" s="228"/>
      <c r="D28" s="229">
        <v>41012</v>
      </c>
      <c r="E28" s="641">
        <v>1050</v>
      </c>
      <c r="F28" s="642">
        <v>1365</v>
      </c>
      <c r="G28" s="643">
        <v>1135.0148574167265</v>
      </c>
      <c r="H28" s="220">
        <v>3174.8</v>
      </c>
      <c r="I28" s="641">
        <v>1365</v>
      </c>
      <c r="J28" s="642">
        <v>1785</v>
      </c>
      <c r="K28" s="643">
        <v>1531.0628140703523</v>
      </c>
      <c r="L28" s="220">
        <v>2914</v>
      </c>
      <c r="M28" s="641">
        <v>1365</v>
      </c>
      <c r="N28" s="642">
        <v>1785</v>
      </c>
      <c r="O28" s="643">
        <v>1533.4988592135287</v>
      </c>
      <c r="P28" s="220">
        <v>1815</v>
      </c>
      <c r="Q28" s="641">
        <v>1365</v>
      </c>
      <c r="R28" s="642">
        <v>1890</v>
      </c>
      <c r="S28" s="643">
        <v>1573.9766212256336</v>
      </c>
      <c r="T28" s="220">
        <v>1598.8</v>
      </c>
      <c r="U28" s="641">
        <v>1155</v>
      </c>
      <c r="V28" s="642">
        <v>1785</v>
      </c>
      <c r="W28" s="643">
        <v>1444.152596032081</v>
      </c>
      <c r="X28" s="220">
        <v>1762.3</v>
      </c>
    </row>
    <row r="29" spans="2:24" x14ac:dyDescent="0.15">
      <c r="B29" s="227" t="s">
        <v>124</v>
      </c>
      <c r="C29" s="228"/>
      <c r="D29" s="229"/>
      <c r="E29" s="219"/>
      <c r="F29" s="220"/>
      <c r="G29" s="199"/>
      <c r="H29" s="220"/>
      <c r="I29" s="219"/>
      <c r="J29" s="220"/>
      <c r="K29" s="199"/>
      <c r="L29" s="220"/>
      <c r="M29" s="219"/>
      <c r="N29" s="220"/>
      <c r="O29" s="199"/>
      <c r="P29" s="220"/>
      <c r="Q29" s="219"/>
      <c r="R29" s="220"/>
      <c r="S29" s="199"/>
      <c r="T29" s="220"/>
      <c r="U29" s="219"/>
      <c r="V29" s="220"/>
      <c r="W29" s="199"/>
      <c r="X29" s="220"/>
    </row>
    <row r="30" spans="2:24" x14ac:dyDescent="0.15">
      <c r="B30" s="652"/>
      <c r="C30" s="228"/>
      <c r="D30" s="229"/>
      <c r="E30" s="641"/>
      <c r="F30" s="642"/>
      <c r="G30" s="643"/>
      <c r="H30" s="220"/>
      <c r="I30" s="641"/>
      <c r="J30" s="642"/>
      <c r="K30" s="643"/>
      <c r="L30" s="220"/>
      <c r="M30" s="641"/>
      <c r="N30" s="642"/>
      <c r="O30" s="643"/>
      <c r="P30" s="220"/>
      <c r="Q30" s="641"/>
      <c r="R30" s="642"/>
      <c r="S30" s="643"/>
      <c r="T30" s="220"/>
      <c r="U30" s="641"/>
      <c r="V30" s="642"/>
      <c r="W30" s="643"/>
      <c r="X30" s="220"/>
    </row>
    <row r="31" spans="2:24" x14ac:dyDescent="0.15">
      <c r="B31" s="227" t="s">
        <v>125</v>
      </c>
      <c r="C31" s="228"/>
      <c r="D31" s="229"/>
      <c r="E31" s="219"/>
      <c r="F31" s="220"/>
      <c r="G31" s="199"/>
      <c r="H31" s="220"/>
      <c r="I31" s="219"/>
      <c r="J31" s="220"/>
      <c r="K31" s="199"/>
      <c r="L31" s="220"/>
      <c r="M31" s="219"/>
      <c r="N31" s="220"/>
      <c r="O31" s="199"/>
      <c r="P31" s="220"/>
      <c r="Q31" s="219"/>
      <c r="R31" s="220"/>
      <c r="S31" s="199"/>
      <c r="T31" s="220"/>
      <c r="U31" s="219"/>
      <c r="V31" s="220"/>
      <c r="W31" s="199"/>
      <c r="X31" s="220"/>
    </row>
    <row r="32" spans="2:24" x14ac:dyDescent="0.15">
      <c r="B32" s="652">
        <v>41015</v>
      </c>
      <c r="C32" s="228"/>
      <c r="D32" s="229">
        <v>41026</v>
      </c>
      <c r="E32" s="641">
        <v>1155</v>
      </c>
      <c r="F32" s="642">
        <v>1470</v>
      </c>
      <c r="G32" s="643">
        <v>1265.2702164387199</v>
      </c>
      <c r="H32" s="220">
        <v>3335.9</v>
      </c>
      <c r="I32" s="641">
        <v>1365</v>
      </c>
      <c r="J32" s="642">
        <v>1732.5</v>
      </c>
      <c r="K32" s="643">
        <v>1568.8406553835071</v>
      </c>
      <c r="L32" s="220">
        <v>3135.4</v>
      </c>
      <c r="M32" s="641">
        <v>1365</v>
      </c>
      <c r="N32" s="642">
        <v>1785</v>
      </c>
      <c r="O32" s="643">
        <v>1532.9555966697501</v>
      </c>
      <c r="P32" s="220">
        <v>1815.1</v>
      </c>
      <c r="Q32" s="641">
        <v>1365</v>
      </c>
      <c r="R32" s="642">
        <v>1890</v>
      </c>
      <c r="S32" s="643">
        <v>1625.7284240150095</v>
      </c>
      <c r="T32" s="220">
        <v>1451</v>
      </c>
      <c r="U32" s="641">
        <v>1260</v>
      </c>
      <c r="V32" s="642">
        <v>1680</v>
      </c>
      <c r="W32" s="643">
        <v>1455.7964295997701</v>
      </c>
      <c r="X32" s="220">
        <v>1963.3</v>
      </c>
    </row>
    <row r="33" spans="2:24" x14ac:dyDescent="0.15">
      <c r="B33" s="227" t="s">
        <v>126</v>
      </c>
      <c r="C33" s="228"/>
      <c r="D33" s="229"/>
      <c r="E33" s="219"/>
      <c r="F33" s="220"/>
      <c r="G33" s="199"/>
      <c r="H33" s="220"/>
      <c r="I33" s="219"/>
      <c r="J33" s="220"/>
      <c r="K33" s="199"/>
      <c r="L33" s="220"/>
      <c r="M33" s="219"/>
      <c r="N33" s="220"/>
      <c r="O33" s="199"/>
      <c r="P33" s="220"/>
      <c r="Q33" s="219"/>
      <c r="R33" s="220"/>
      <c r="S33" s="199"/>
      <c r="T33" s="220"/>
      <c r="U33" s="219"/>
      <c r="V33" s="220"/>
      <c r="W33" s="199"/>
      <c r="X33" s="220"/>
    </row>
    <row r="34" spans="2:24" ht="12" customHeight="1" x14ac:dyDescent="0.15">
      <c r="B34" s="652"/>
      <c r="C34" s="228"/>
      <c r="D34" s="229"/>
      <c r="E34" s="641"/>
      <c r="F34" s="642"/>
      <c r="G34" s="643"/>
      <c r="H34" s="220"/>
      <c r="I34" s="641"/>
      <c r="J34" s="642"/>
      <c r="K34" s="643"/>
      <c r="L34" s="220"/>
      <c r="M34" s="641"/>
      <c r="N34" s="642"/>
      <c r="O34" s="643"/>
      <c r="P34" s="220"/>
      <c r="Q34" s="641"/>
      <c r="R34" s="642"/>
      <c r="S34" s="643"/>
      <c r="T34" s="220"/>
      <c r="U34" s="641"/>
      <c r="V34" s="642"/>
      <c r="W34" s="643"/>
      <c r="X34" s="220"/>
    </row>
    <row r="35" spans="2:24" ht="12" customHeight="1" x14ac:dyDescent="0.15">
      <c r="B35" s="227" t="s">
        <v>127</v>
      </c>
      <c r="C35" s="228"/>
      <c r="D35" s="229"/>
      <c r="E35" s="219"/>
      <c r="F35" s="220"/>
      <c r="G35" s="199"/>
      <c r="H35" s="220"/>
      <c r="I35" s="219"/>
      <c r="J35" s="220"/>
      <c r="K35" s="199"/>
      <c r="L35" s="220"/>
      <c r="M35" s="219"/>
      <c r="N35" s="220"/>
      <c r="O35" s="199"/>
      <c r="P35" s="220"/>
      <c r="Q35" s="219"/>
      <c r="R35" s="220"/>
      <c r="S35" s="199"/>
      <c r="T35" s="220"/>
      <c r="U35" s="219"/>
      <c r="V35" s="220"/>
      <c r="W35" s="199"/>
      <c r="X35" s="220"/>
    </row>
    <row r="36" spans="2:24" ht="12" customHeight="1" x14ac:dyDescent="0.15">
      <c r="B36" s="653"/>
      <c r="C36" s="239"/>
      <c r="D36" s="240"/>
      <c r="E36" s="647"/>
      <c r="F36" s="648"/>
      <c r="G36" s="649"/>
      <c r="H36" s="197"/>
      <c r="I36" s="647"/>
      <c r="J36" s="648"/>
      <c r="K36" s="649"/>
      <c r="L36" s="197"/>
      <c r="M36" s="647"/>
      <c r="N36" s="648"/>
      <c r="O36" s="649"/>
      <c r="P36" s="197"/>
      <c r="Q36" s="647"/>
      <c r="R36" s="648"/>
      <c r="S36" s="649"/>
      <c r="T36" s="197"/>
      <c r="U36" s="647"/>
      <c r="V36" s="648"/>
      <c r="W36" s="649"/>
      <c r="X36" s="197"/>
    </row>
    <row r="37" spans="2:24" ht="6" customHeight="1" x14ac:dyDescent="0.15">
      <c r="B37" s="206"/>
      <c r="C37" s="225"/>
      <c r="D37" s="225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</row>
    <row r="38" spans="2:24" ht="12.75" customHeight="1" x14ac:dyDescent="0.15">
      <c r="B38" s="200"/>
      <c r="X38" s="199"/>
    </row>
    <row r="39" spans="2:24" ht="12.75" customHeight="1" x14ac:dyDescent="0.15">
      <c r="B39" s="241"/>
      <c r="X39" s="199"/>
    </row>
    <row r="40" spans="2:24" x14ac:dyDescent="0.15">
      <c r="B40" s="241"/>
      <c r="X40" s="199"/>
    </row>
    <row r="41" spans="2:24" x14ac:dyDescent="0.15">
      <c r="B41" s="241"/>
      <c r="X41" s="199"/>
    </row>
    <row r="42" spans="2:24" x14ac:dyDescent="0.15">
      <c r="X42" s="199"/>
    </row>
    <row r="43" spans="2:24" x14ac:dyDescent="0.15">
      <c r="X43" s="199"/>
    </row>
    <row r="44" spans="2:24" x14ac:dyDescent="0.15">
      <c r="X44" s="199"/>
    </row>
    <row r="45" spans="2:24" x14ac:dyDescent="0.15">
      <c r="X45" s="199"/>
    </row>
    <row r="46" spans="2:24" x14ac:dyDescent="0.15">
      <c r="X46" s="199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98" customWidth="1"/>
    <col min="2" max="2" width="5.625" style="198" customWidth="1"/>
    <col min="3" max="3" width="3.25" style="198" customWidth="1"/>
    <col min="4" max="7" width="5.875" style="198" customWidth="1"/>
    <col min="8" max="8" width="8.125" style="198" customWidth="1"/>
    <col min="9" max="11" width="5.875" style="198" customWidth="1"/>
    <col min="12" max="12" width="8.125" style="198" customWidth="1"/>
    <col min="13" max="15" width="5.875" style="198" customWidth="1"/>
    <col min="16" max="16" width="8.125" style="198" customWidth="1"/>
    <col min="17" max="19" width="5.875" style="198" customWidth="1"/>
    <col min="20" max="20" width="8.125" style="198" customWidth="1"/>
    <col min="21" max="23" width="5.875" style="198" customWidth="1"/>
    <col min="24" max="24" width="8.125" style="198" customWidth="1"/>
    <col min="25" max="16384" width="7.5" style="198"/>
  </cols>
  <sheetData>
    <row r="3" spans="2:19" x14ac:dyDescent="0.15">
      <c r="B3" s="198" t="s">
        <v>469</v>
      </c>
      <c r="P3" s="199"/>
    </row>
    <row r="4" spans="2:19" x14ac:dyDescent="0.15">
      <c r="L4" s="200" t="s">
        <v>84</v>
      </c>
      <c r="P4" s="199"/>
    </row>
    <row r="5" spans="2:19" ht="6" customHeight="1" x14ac:dyDescent="0.15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N5" s="199"/>
      <c r="P5" s="199"/>
    </row>
    <row r="6" spans="2:19" ht="13.5" x14ac:dyDescent="0.15">
      <c r="B6" s="202"/>
      <c r="C6" s="203" t="s">
        <v>85</v>
      </c>
      <c r="D6" s="204"/>
      <c r="E6" s="245" t="s">
        <v>139</v>
      </c>
      <c r="F6" s="246"/>
      <c r="G6" s="246"/>
      <c r="H6" s="247"/>
      <c r="I6" s="222" t="s">
        <v>141</v>
      </c>
      <c r="J6" s="223"/>
      <c r="K6" s="223"/>
      <c r="L6" s="224"/>
      <c r="N6" s="177"/>
      <c r="O6" s="177"/>
      <c r="P6" s="199"/>
      <c r="Q6" s="199"/>
      <c r="R6" s="199"/>
      <c r="S6" s="199"/>
    </row>
    <row r="7" spans="2:19" ht="13.5" x14ac:dyDescent="0.15">
      <c r="B7" s="205" t="s">
        <v>91</v>
      </c>
      <c r="C7" s="206"/>
      <c r="D7" s="207"/>
      <c r="E7" s="211" t="s">
        <v>92</v>
      </c>
      <c r="F7" s="209" t="s">
        <v>93</v>
      </c>
      <c r="G7" s="212" t="s">
        <v>94</v>
      </c>
      <c r="H7" s="209" t="s">
        <v>95</v>
      </c>
      <c r="I7" s="211" t="s">
        <v>92</v>
      </c>
      <c r="J7" s="209" t="s">
        <v>93</v>
      </c>
      <c r="K7" s="212" t="s">
        <v>94</v>
      </c>
      <c r="L7" s="209" t="s">
        <v>95</v>
      </c>
      <c r="N7" s="177"/>
      <c r="O7" s="177"/>
      <c r="P7" s="199"/>
      <c r="Q7" s="199"/>
      <c r="R7" s="199"/>
      <c r="S7" s="199"/>
    </row>
    <row r="8" spans="2:19" ht="13.5" x14ac:dyDescent="0.15">
      <c r="B8" s="214"/>
      <c r="C8" s="201"/>
      <c r="D8" s="201"/>
      <c r="E8" s="215"/>
      <c r="F8" s="216"/>
      <c r="G8" s="217" t="s">
        <v>96</v>
      </c>
      <c r="H8" s="216"/>
      <c r="I8" s="215"/>
      <c r="J8" s="216"/>
      <c r="K8" s="217" t="s">
        <v>96</v>
      </c>
      <c r="L8" s="216"/>
      <c r="N8" s="177"/>
      <c r="O8" s="177"/>
      <c r="P8" s="177"/>
      <c r="Q8" s="199"/>
      <c r="R8" s="199"/>
      <c r="S8" s="199"/>
    </row>
    <row r="9" spans="2:19" ht="14.1" customHeight="1" x14ac:dyDescent="0.15">
      <c r="B9" s="202" t="s">
        <v>0</v>
      </c>
      <c r="C9" s="212">
        <v>21</v>
      </c>
      <c r="D9" s="262" t="s">
        <v>1</v>
      </c>
      <c r="E9" s="202">
        <v>945</v>
      </c>
      <c r="F9" s="650">
        <v>1155</v>
      </c>
      <c r="G9" s="651">
        <v>1024</v>
      </c>
      <c r="H9" s="650">
        <v>29098</v>
      </c>
      <c r="I9" s="202">
        <v>1680</v>
      </c>
      <c r="J9" s="650">
        <v>2048</v>
      </c>
      <c r="K9" s="651">
        <v>1856</v>
      </c>
      <c r="L9" s="650">
        <v>371084</v>
      </c>
      <c r="N9" s="177"/>
      <c r="O9" s="177"/>
      <c r="P9" s="177"/>
      <c r="Q9" s="199"/>
      <c r="R9" s="199"/>
      <c r="S9" s="199"/>
    </row>
    <row r="10" spans="2:19" ht="14.1" customHeight="1" x14ac:dyDescent="0.15">
      <c r="B10" s="219"/>
      <c r="C10" s="210">
        <v>22</v>
      </c>
      <c r="D10" s="199"/>
      <c r="E10" s="219">
        <v>893</v>
      </c>
      <c r="F10" s="220">
        <v>1213</v>
      </c>
      <c r="G10" s="199">
        <v>1035</v>
      </c>
      <c r="H10" s="220">
        <v>33822</v>
      </c>
      <c r="I10" s="219">
        <v>1554</v>
      </c>
      <c r="J10" s="220">
        <v>2205</v>
      </c>
      <c r="K10" s="199">
        <v>1895</v>
      </c>
      <c r="L10" s="220">
        <v>444834</v>
      </c>
      <c r="N10" s="177"/>
      <c r="O10" s="177"/>
      <c r="P10" s="177"/>
      <c r="Q10" s="199"/>
      <c r="R10" s="199"/>
      <c r="S10" s="199"/>
    </row>
    <row r="11" spans="2:19" ht="14.1" customHeight="1" x14ac:dyDescent="0.15">
      <c r="B11" s="214"/>
      <c r="C11" s="217">
        <v>23</v>
      </c>
      <c r="D11" s="196"/>
      <c r="E11" s="186">
        <v>840</v>
      </c>
      <c r="F11" s="273">
        <v>1365</v>
      </c>
      <c r="G11" s="187">
        <v>1039.9188128574247</v>
      </c>
      <c r="H11" s="186">
        <v>29722.400000000005</v>
      </c>
      <c r="I11" s="186">
        <v>1393.3500000000001</v>
      </c>
      <c r="J11" s="186">
        <v>2205</v>
      </c>
      <c r="K11" s="187">
        <v>1948.525309752366</v>
      </c>
      <c r="L11" s="187">
        <v>282093.59999999998</v>
      </c>
      <c r="N11" s="199"/>
      <c r="O11" s="199"/>
      <c r="P11" s="199"/>
      <c r="Q11" s="199"/>
      <c r="R11" s="199"/>
      <c r="S11" s="199"/>
    </row>
    <row r="12" spans="2:19" ht="14.1" customHeight="1" x14ac:dyDescent="0.15">
      <c r="B12" s="179" t="s">
        <v>151</v>
      </c>
      <c r="C12" s="171">
        <v>4</v>
      </c>
      <c r="D12" s="184" t="s">
        <v>152</v>
      </c>
      <c r="E12" s="220">
        <v>945</v>
      </c>
      <c r="F12" s="220">
        <v>1155</v>
      </c>
      <c r="G12" s="220">
        <v>1040.0523236375795</v>
      </c>
      <c r="H12" s="220">
        <v>2158.4</v>
      </c>
      <c r="I12" s="220">
        <v>1816.5</v>
      </c>
      <c r="J12" s="220">
        <v>2152.5</v>
      </c>
      <c r="K12" s="220">
        <v>1981.9461112987667</v>
      </c>
      <c r="L12" s="221">
        <v>29469.8</v>
      </c>
      <c r="N12" s="199"/>
      <c r="O12" s="199"/>
      <c r="P12" s="199"/>
      <c r="Q12" s="199"/>
      <c r="R12" s="199"/>
      <c r="S12" s="199"/>
    </row>
    <row r="13" spans="2:19" ht="14.1" customHeight="1" x14ac:dyDescent="0.15">
      <c r="B13" s="179"/>
      <c r="C13" s="171">
        <v>5</v>
      </c>
      <c r="D13" s="184"/>
      <c r="E13" s="220">
        <v>945</v>
      </c>
      <c r="F13" s="220">
        <v>1155</v>
      </c>
      <c r="G13" s="220">
        <v>1045.9263315405967</v>
      </c>
      <c r="H13" s="220">
        <v>2578.8000000000002</v>
      </c>
      <c r="I13" s="220">
        <v>1837.5</v>
      </c>
      <c r="J13" s="220">
        <v>2161.7400000000002</v>
      </c>
      <c r="K13" s="220">
        <v>1997.869175131076</v>
      </c>
      <c r="L13" s="221">
        <v>31128.799999999999</v>
      </c>
    </row>
    <row r="14" spans="2:19" ht="14.1" customHeight="1" x14ac:dyDescent="0.15">
      <c r="B14" s="179"/>
      <c r="C14" s="171">
        <v>6</v>
      </c>
      <c r="D14" s="184"/>
      <c r="E14" s="220">
        <v>945</v>
      </c>
      <c r="F14" s="220">
        <v>1102.5</v>
      </c>
      <c r="G14" s="220">
        <v>1041.9070509035078</v>
      </c>
      <c r="H14" s="220">
        <v>2122.8999999999996</v>
      </c>
      <c r="I14" s="220">
        <v>1837.5</v>
      </c>
      <c r="J14" s="220">
        <v>2152.5</v>
      </c>
      <c r="K14" s="220">
        <v>1998.9497178126544</v>
      </c>
      <c r="L14" s="221">
        <v>18936</v>
      </c>
    </row>
    <row r="15" spans="2:19" ht="14.1" customHeight="1" x14ac:dyDescent="0.15">
      <c r="B15" s="179"/>
      <c r="C15" s="171">
        <v>7</v>
      </c>
      <c r="D15" s="184"/>
      <c r="E15" s="220">
        <v>840</v>
      </c>
      <c r="F15" s="220">
        <v>1212.75</v>
      </c>
      <c r="G15" s="220">
        <v>1024.3003689372808</v>
      </c>
      <c r="H15" s="220">
        <v>1759.2</v>
      </c>
      <c r="I15" s="220">
        <v>1575</v>
      </c>
      <c r="J15" s="220">
        <v>2205</v>
      </c>
      <c r="K15" s="220">
        <v>1930.3724202939657</v>
      </c>
      <c r="L15" s="221">
        <v>14057.3</v>
      </c>
    </row>
    <row r="16" spans="2:19" ht="14.1" customHeight="1" x14ac:dyDescent="0.15">
      <c r="B16" s="179"/>
      <c r="C16" s="171">
        <v>8</v>
      </c>
      <c r="D16" s="184"/>
      <c r="E16" s="220">
        <v>840</v>
      </c>
      <c r="F16" s="220">
        <v>1212.75</v>
      </c>
      <c r="G16" s="220">
        <v>1034.846118127786</v>
      </c>
      <c r="H16" s="220">
        <v>2664.8999999999996</v>
      </c>
      <c r="I16" s="220">
        <v>1393.3500000000001</v>
      </c>
      <c r="J16" s="220">
        <v>2205</v>
      </c>
      <c r="K16" s="220">
        <v>1908.6414432815029</v>
      </c>
      <c r="L16" s="221">
        <v>18674.8</v>
      </c>
    </row>
    <row r="17" spans="2:12" ht="14.1" customHeight="1" x14ac:dyDescent="0.15">
      <c r="B17" s="179"/>
      <c r="C17" s="171">
        <v>9</v>
      </c>
      <c r="D17" s="184"/>
      <c r="E17" s="220">
        <v>840</v>
      </c>
      <c r="F17" s="220">
        <v>1260</v>
      </c>
      <c r="G17" s="220">
        <v>1026.2038687119332</v>
      </c>
      <c r="H17" s="220">
        <v>2219.6000000000004</v>
      </c>
      <c r="I17" s="220">
        <v>1627.5</v>
      </c>
      <c r="J17" s="220">
        <v>2205</v>
      </c>
      <c r="K17" s="220">
        <v>1911.6671863478352</v>
      </c>
      <c r="L17" s="221">
        <v>20445.199999999997</v>
      </c>
    </row>
    <row r="18" spans="2:12" ht="14.1" customHeight="1" x14ac:dyDescent="0.15">
      <c r="B18" s="179"/>
      <c r="C18" s="171">
        <v>10</v>
      </c>
      <c r="D18" s="184"/>
      <c r="E18" s="220">
        <v>840</v>
      </c>
      <c r="F18" s="220">
        <v>1312.5</v>
      </c>
      <c r="G18" s="220">
        <v>1020.9642259324437</v>
      </c>
      <c r="H18" s="220">
        <v>2679.5</v>
      </c>
      <c r="I18" s="220">
        <v>1575</v>
      </c>
      <c r="J18" s="220">
        <v>2205</v>
      </c>
      <c r="K18" s="220">
        <v>1902.5517212626564</v>
      </c>
      <c r="L18" s="221">
        <v>18882.099999999999</v>
      </c>
    </row>
    <row r="19" spans="2:12" ht="14.1" customHeight="1" x14ac:dyDescent="0.15">
      <c r="B19" s="179"/>
      <c r="C19" s="171">
        <v>11</v>
      </c>
      <c r="D19" s="184"/>
      <c r="E19" s="220">
        <v>892.5</v>
      </c>
      <c r="F19" s="220">
        <v>1365</v>
      </c>
      <c r="G19" s="220">
        <v>1039.5151576190956</v>
      </c>
      <c r="H19" s="220">
        <v>3127.1000000000004</v>
      </c>
      <c r="I19" s="220">
        <v>1680</v>
      </c>
      <c r="J19" s="220">
        <v>2047.5</v>
      </c>
      <c r="K19" s="220">
        <v>1895.3418503508951</v>
      </c>
      <c r="L19" s="221">
        <v>24838.1</v>
      </c>
    </row>
    <row r="20" spans="2:12" ht="14.1" customHeight="1" x14ac:dyDescent="0.15">
      <c r="B20" s="179"/>
      <c r="C20" s="171">
        <v>12</v>
      </c>
      <c r="D20" s="184"/>
      <c r="E20" s="220">
        <v>840</v>
      </c>
      <c r="F20" s="220">
        <v>1207.5</v>
      </c>
      <c r="G20" s="221">
        <v>1029.3161373232974</v>
      </c>
      <c r="H20" s="220">
        <v>3535.6</v>
      </c>
      <c r="I20" s="220">
        <v>1680</v>
      </c>
      <c r="J20" s="220">
        <v>2143.0500000000002</v>
      </c>
      <c r="K20" s="220">
        <v>1896.6354384730409</v>
      </c>
      <c r="L20" s="221">
        <v>30811.9</v>
      </c>
    </row>
    <row r="21" spans="2:12" ht="14.1" customHeight="1" x14ac:dyDescent="0.15">
      <c r="B21" s="179" t="s">
        <v>153</v>
      </c>
      <c r="C21" s="171">
        <v>1</v>
      </c>
      <c r="D21" s="184" t="s">
        <v>152</v>
      </c>
      <c r="E21" s="220">
        <v>840</v>
      </c>
      <c r="F21" s="220">
        <v>1155</v>
      </c>
      <c r="G21" s="221">
        <v>1033.9352546612099</v>
      </c>
      <c r="H21" s="220">
        <v>3218.7</v>
      </c>
      <c r="I21" s="220">
        <v>1709.4</v>
      </c>
      <c r="J21" s="221">
        <v>2100</v>
      </c>
      <c r="K21" s="220">
        <v>1849.6153378143472</v>
      </c>
      <c r="L21" s="220">
        <v>22949.5</v>
      </c>
    </row>
    <row r="22" spans="2:12" ht="14.1" customHeight="1" x14ac:dyDescent="0.15">
      <c r="B22" s="179"/>
      <c r="C22" s="171">
        <v>2</v>
      </c>
      <c r="D22" s="184"/>
      <c r="E22" s="220">
        <v>840</v>
      </c>
      <c r="F22" s="220">
        <v>1155</v>
      </c>
      <c r="G22" s="220">
        <v>1054.0530891898388</v>
      </c>
      <c r="H22" s="220">
        <v>3721.6000000000004</v>
      </c>
      <c r="I22" s="220">
        <v>1575</v>
      </c>
      <c r="J22" s="220">
        <v>1942.5</v>
      </c>
      <c r="K22" s="220">
        <v>1797.7073946599917</v>
      </c>
      <c r="L22" s="221">
        <v>19687.8</v>
      </c>
    </row>
    <row r="23" spans="2:12" ht="14.1" customHeight="1" x14ac:dyDescent="0.15">
      <c r="B23" s="179"/>
      <c r="C23" s="171">
        <v>3</v>
      </c>
      <c r="D23" s="184"/>
      <c r="E23" s="220">
        <v>840</v>
      </c>
      <c r="F23" s="220">
        <v>1155</v>
      </c>
      <c r="G23" s="220">
        <v>1020.2139568983154</v>
      </c>
      <c r="H23" s="220">
        <v>3586.3</v>
      </c>
      <c r="I23" s="220">
        <v>1522.5</v>
      </c>
      <c r="J23" s="220">
        <v>1942.5</v>
      </c>
      <c r="K23" s="220">
        <v>1797.3252662037037</v>
      </c>
      <c r="L23" s="221">
        <v>26952.2</v>
      </c>
    </row>
    <row r="24" spans="2:12" ht="14.1" customHeight="1" x14ac:dyDescent="0.15">
      <c r="B24" s="172"/>
      <c r="C24" s="176">
        <v>4</v>
      </c>
      <c r="D24" s="185"/>
      <c r="E24" s="197">
        <v>840</v>
      </c>
      <c r="F24" s="197">
        <v>1102.5</v>
      </c>
      <c r="G24" s="197">
        <v>1019.1409104135009</v>
      </c>
      <c r="H24" s="197">
        <v>3540.5</v>
      </c>
      <c r="I24" s="197">
        <v>1470</v>
      </c>
      <c r="J24" s="197">
        <v>1942.5</v>
      </c>
      <c r="K24" s="197">
        <v>1766.5174548345717</v>
      </c>
      <c r="L24" s="196">
        <v>33830.9</v>
      </c>
    </row>
    <row r="25" spans="2:12" x14ac:dyDescent="0.15">
      <c r="B25" s="208"/>
      <c r="C25" s="225"/>
      <c r="D25" s="226"/>
      <c r="E25" s="219"/>
      <c r="F25" s="220"/>
      <c r="G25" s="199"/>
      <c r="H25" s="220"/>
      <c r="I25" s="219"/>
      <c r="J25" s="220"/>
      <c r="K25" s="199"/>
      <c r="L25" s="220"/>
    </row>
    <row r="26" spans="2:12" x14ac:dyDescent="0.15">
      <c r="B26" s="208"/>
      <c r="C26" s="225"/>
      <c r="D26" s="226"/>
      <c r="E26" s="219"/>
      <c r="F26" s="220"/>
      <c r="G26" s="199"/>
      <c r="H26" s="220"/>
      <c r="I26" s="219"/>
      <c r="J26" s="220"/>
      <c r="K26" s="199"/>
      <c r="L26" s="220"/>
    </row>
    <row r="27" spans="2:12" x14ac:dyDescent="0.15">
      <c r="B27" s="205" t="s">
        <v>123</v>
      </c>
      <c r="C27" s="225"/>
      <c r="D27" s="226"/>
      <c r="E27" s="219"/>
      <c r="F27" s="220"/>
      <c r="G27" s="199"/>
      <c r="H27" s="220"/>
      <c r="I27" s="219"/>
      <c r="J27" s="220"/>
      <c r="K27" s="199"/>
      <c r="L27" s="220"/>
    </row>
    <row r="28" spans="2:12" x14ac:dyDescent="0.15">
      <c r="B28" s="652">
        <v>41001</v>
      </c>
      <c r="C28" s="228"/>
      <c r="D28" s="229">
        <v>41012</v>
      </c>
      <c r="E28" s="641">
        <v>840</v>
      </c>
      <c r="F28" s="642">
        <v>1102.5</v>
      </c>
      <c r="G28" s="643">
        <v>1021.8072006016166</v>
      </c>
      <c r="H28" s="220">
        <v>1837.9</v>
      </c>
      <c r="I28" s="641">
        <v>1470</v>
      </c>
      <c r="J28" s="642">
        <v>1942.5</v>
      </c>
      <c r="K28" s="643">
        <v>1766.0704683938793</v>
      </c>
      <c r="L28" s="220">
        <v>18394</v>
      </c>
    </row>
    <row r="29" spans="2:12" x14ac:dyDescent="0.15">
      <c r="B29" s="227" t="s">
        <v>124</v>
      </c>
      <c r="C29" s="228"/>
      <c r="D29" s="229"/>
      <c r="E29" s="219"/>
      <c r="F29" s="220"/>
      <c r="G29" s="199"/>
      <c r="H29" s="220"/>
      <c r="I29" s="219"/>
      <c r="J29" s="220"/>
      <c r="K29" s="199"/>
      <c r="L29" s="220"/>
    </row>
    <row r="30" spans="2:12" x14ac:dyDescent="0.15">
      <c r="B30" s="652"/>
      <c r="C30" s="228"/>
      <c r="D30" s="229"/>
      <c r="E30" s="641"/>
      <c r="F30" s="642"/>
      <c r="G30" s="643"/>
      <c r="H30" s="220"/>
      <c r="I30" s="641"/>
      <c r="J30" s="642"/>
      <c r="K30" s="643"/>
      <c r="L30" s="220"/>
    </row>
    <row r="31" spans="2:12" x14ac:dyDescent="0.15">
      <c r="B31" s="227" t="s">
        <v>125</v>
      </c>
      <c r="C31" s="228"/>
      <c r="D31" s="229"/>
      <c r="E31" s="219"/>
      <c r="F31" s="220"/>
      <c r="G31" s="199"/>
      <c r="H31" s="220"/>
      <c r="I31" s="219"/>
      <c r="J31" s="220"/>
      <c r="K31" s="199"/>
      <c r="L31" s="220"/>
    </row>
    <row r="32" spans="2:12" x14ac:dyDescent="0.15">
      <c r="B32" s="652">
        <v>41015</v>
      </c>
      <c r="C32" s="228"/>
      <c r="D32" s="229">
        <v>41026</v>
      </c>
      <c r="E32" s="641">
        <v>840</v>
      </c>
      <c r="F32" s="642">
        <v>1102.5</v>
      </c>
      <c r="G32" s="643">
        <v>1016.2995859489782</v>
      </c>
      <c r="H32" s="220">
        <v>1702.6</v>
      </c>
      <c r="I32" s="641">
        <v>1470</v>
      </c>
      <c r="J32" s="642">
        <v>1942.5</v>
      </c>
      <c r="K32" s="643">
        <v>1766.8559260346346</v>
      </c>
      <c r="L32" s="220">
        <v>15436.9</v>
      </c>
    </row>
    <row r="33" spans="2:20" x14ac:dyDescent="0.15">
      <c r="B33" s="227" t="s">
        <v>126</v>
      </c>
      <c r="C33" s="228"/>
      <c r="D33" s="229"/>
      <c r="E33" s="219"/>
      <c r="F33" s="220"/>
      <c r="G33" s="199"/>
      <c r="H33" s="220"/>
      <c r="I33" s="219"/>
      <c r="J33" s="220"/>
      <c r="K33" s="199"/>
      <c r="L33" s="220"/>
    </row>
    <row r="34" spans="2:20" ht="12" customHeight="1" x14ac:dyDescent="0.15">
      <c r="B34" s="652"/>
      <c r="C34" s="228"/>
      <c r="D34" s="229"/>
      <c r="E34" s="641"/>
      <c r="F34" s="642"/>
      <c r="G34" s="643"/>
      <c r="H34" s="220"/>
      <c r="I34" s="641"/>
      <c r="J34" s="642"/>
      <c r="K34" s="643"/>
      <c r="L34" s="220"/>
    </row>
    <row r="35" spans="2:20" ht="12" customHeight="1" x14ac:dyDescent="0.15">
      <c r="B35" s="227" t="s">
        <v>127</v>
      </c>
      <c r="C35" s="228"/>
      <c r="D35" s="229"/>
      <c r="E35" s="219"/>
      <c r="F35" s="220"/>
      <c r="G35" s="199"/>
      <c r="H35" s="220"/>
      <c r="I35" s="219"/>
      <c r="J35" s="220"/>
      <c r="K35" s="199"/>
      <c r="L35" s="220"/>
    </row>
    <row r="36" spans="2:20" ht="12" customHeight="1" x14ac:dyDescent="0.15">
      <c r="B36" s="653"/>
      <c r="C36" s="239"/>
      <c r="D36" s="240"/>
      <c r="E36" s="647"/>
      <c r="F36" s="648"/>
      <c r="G36" s="649"/>
      <c r="H36" s="197"/>
      <c r="I36" s="647"/>
      <c r="J36" s="648"/>
      <c r="K36" s="649"/>
      <c r="L36" s="197"/>
    </row>
    <row r="37" spans="2:20" ht="6" customHeight="1" x14ac:dyDescent="0.15">
      <c r="B37" s="206"/>
      <c r="C37" s="225"/>
      <c r="D37" s="225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</row>
    <row r="38" spans="2:20" ht="12.75" customHeight="1" x14ac:dyDescent="0.15">
      <c r="B38" s="200"/>
    </row>
    <row r="39" spans="2:20" ht="12.75" customHeight="1" x14ac:dyDescent="0.15">
      <c r="B39" s="241"/>
    </row>
    <row r="40" spans="2:20" x14ac:dyDescent="0.15">
      <c r="B40" s="241"/>
    </row>
    <row r="41" spans="2:20" x14ac:dyDescent="0.15">
      <c r="B41" s="24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57" customWidth="1"/>
    <col min="2" max="2" width="4.125" style="157" customWidth="1"/>
    <col min="3" max="3" width="3.125" style="157" customWidth="1"/>
    <col min="4" max="4" width="2.625" style="157" customWidth="1"/>
    <col min="5" max="7" width="7.625" style="157" customWidth="1"/>
    <col min="8" max="8" width="9.125" style="157" customWidth="1"/>
    <col min="9" max="11" width="7.625" style="157" customWidth="1"/>
    <col min="12" max="12" width="9.125" style="157" customWidth="1"/>
    <col min="13" max="15" width="7.625" style="157" customWidth="1"/>
    <col min="16" max="16" width="9.125" style="157" customWidth="1"/>
    <col min="17" max="19" width="7.625" style="157" customWidth="1"/>
    <col min="20" max="20" width="9.125" style="157" customWidth="1"/>
    <col min="21" max="16384" width="7.5" style="157"/>
  </cols>
  <sheetData>
    <row r="2" spans="2:16" x14ac:dyDescent="0.15">
      <c r="B2" s="157" t="s">
        <v>471</v>
      </c>
    </row>
    <row r="3" spans="2:16" x14ac:dyDescent="0.15">
      <c r="L3" s="158" t="s">
        <v>164</v>
      </c>
    </row>
    <row r="4" spans="2:16" ht="6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56"/>
    </row>
    <row r="5" spans="2:16" ht="15" customHeight="1" x14ac:dyDescent="0.15">
      <c r="B5" s="179"/>
      <c r="C5" s="160" t="s">
        <v>165</v>
      </c>
      <c r="D5" s="161"/>
      <c r="E5" s="726">
        <v>3</v>
      </c>
      <c r="F5" s="727"/>
      <c r="G5" s="727"/>
      <c r="H5" s="728"/>
      <c r="I5" s="726">
        <v>2</v>
      </c>
      <c r="J5" s="727"/>
      <c r="K5" s="727"/>
      <c r="L5" s="728"/>
      <c r="M5" s="726">
        <v>3</v>
      </c>
      <c r="N5" s="727"/>
      <c r="O5" s="727"/>
      <c r="P5" s="728"/>
    </row>
    <row r="6" spans="2:16" ht="15" customHeight="1" x14ac:dyDescent="0.15">
      <c r="B6" s="179"/>
      <c r="C6" s="174" t="s">
        <v>166</v>
      </c>
      <c r="D6" s="189"/>
      <c r="E6" s="726" t="s">
        <v>167</v>
      </c>
      <c r="F6" s="727"/>
      <c r="G6" s="727"/>
      <c r="H6" s="728"/>
      <c r="I6" s="726" t="s">
        <v>168</v>
      </c>
      <c r="J6" s="727"/>
      <c r="K6" s="727"/>
      <c r="L6" s="728"/>
      <c r="M6" s="726" t="s">
        <v>169</v>
      </c>
      <c r="N6" s="727"/>
      <c r="O6" s="727"/>
      <c r="P6" s="728"/>
    </row>
    <row r="7" spans="2:16" ht="15" customHeight="1" x14ac:dyDescent="0.15">
      <c r="B7" s="172" t="s">
        <v>91</v>
      </c>
      <c r="C7" s="173"/>
      <c r="D7" s="185"/>
      <c r="E7" s="160" t="s">
        <v>135</v>
      </c>
      <c r="F7" s="280" t="s">
        <v>93</v>
      </c>
      <c r="G7" s="162" t="s">
        <v>171</v>
      </c>
      <c r="H7" s="280" t="s">
        <v>172</v>
      </c>
      <c r="I7" s="160" t="s">
        <v>135</v>
      </c>
      <c r="J7" s="280" t="s">
        <v>93</v>
      </c>
      <c r="K7" s="162" t="s">
        <v>171</v>
      </c>
      <c r="L7" s="280" t="s">
        <v>95</v>
      </c>
      <c r="M7" s="160" t="s">
        <v>135</v>
      </c>
      <c r="N7" s="280" t="s">
        <v>93</v>
      </c>
      <c r="O7" s="162" t="s">
        <v>171</v>
      </c>
      <c r="P7" s="280" t="s">
        <v>95</v>
      </c>
    </row>
    <row r="8" spans="2:16" ht="15" customHeight="1" x14ac:dyDescent="0.15">
      <c r="B8" s="179"/>
      <c r="C8" s="210"/>
      <c r="D8" s="198"/>
      <c r="E8" s="179"/>
      <c r="F8" s="180"/>
      <c r="G8" s="156"/>
      <c r="H8" s="180"/>
      <c r="I8" s="181"/>
      <c r="J8" s="182"/>
      <c r="K8" s="183"/>
      <c r="L8" s="180"/>
      <c r="M8" s="181"/>
      <c r="N8" s="182"/>
      <c r="O8" s="183"/>
      <c r="P8" s="180"/>
    </row>
    <row r="9" spans="2:16" ht="15" customHeight="1" x14ac:dyDescent="0.15">
      <c r="B9" s="219"/>
      <c r="C9" s="210"/>
      <c r="D9" s="198"/>
      <c r="E9" s="179"/>
      <c r="F9" s="180"/>
      <c r="G9" s="156"/>
      <c r="H9" s="180"/>
      <c r="I9" s="179"/>
      <c r="J9" s="180"/>
      <c r="K9" s="156"/>
      <c r="L9" s="180"/>
      <c r="M9" s="179"/>
      <c r="N9" s="180"/>
      <c r="O9" s="156"/>
      <c r="P9" s="180"/>
    </row>
    <row r="10" spans="2:16" ht="15" customHeight="1" x14ac:dyDescent="0.15">
      <c r="B10" s="179" t="s">
        <v>0</v>
      </c>
      <c r="C10" s="210">
        <v>20</v>
      </c>
      <c r="D10" s="198" t="s">
        <v>1</v>
      </c>
      <c r="E10" s="179">
        <v>2100</v>
      </c>
      <c r="F10" s="180">
        <v>2783</v>
      </c>
      <c r="G10" s="156">
        <v>2546</v>
      </c>
      <c r="H10" s="180">
        <v>108620</v>
      </c>
      <c r="I10" s="181">
        <v>1296</v>
      </c>
      <c r="J10" s="182">
        <v>1470</v>
      </c>
      <c r="K10" s="183">
        <v>1407</v>
      </c>
      <c r="L10" s="180">
        <v>34627</v>
      </c>
      <c r="M10" s="181"/>
      <c r="N10" s="182"/>
      <c r="O10" s="183"/>
      <c r="P10" s="180"/>
    </row>
    <row r="11" spans="2:16" ht="15" customHeight="1" x14ac:dyDescent="0.15">
      <c r="B11" s="219"/>
      <c r="C11" s="210">
        <v>21</v>
      </c>
      <c r="D11" s="198"/>
      <c r="E11" s="179">
        <v>1785</v>
      </c>
      <c r="F11" s="180">
        <v>2625</v>
      </c>
      <c r="G11" s="156">
        <v>2255</v>
      </c>
      <c r="H11" s="180">
        <v>1075905</v>
      </c>
      <c r="I11" s="179">
        <v>1208</v>
      </c>
      <c r="J11" s="180">
        <v>1470</v>
      </c>
      <c r="K11" s="156">
        <v>1344</v>
      </c>
      <c r="L11" s="180">
        <v>684291</v>
      </c>
      <c r="M11" s="179">
        <v>1680</v>
      </c>
      <c r="N11" s="180">
        <v>2048</v>
      </c>
      <c r="O11" s="156">
        <v>1856</v>
      </c>
      <c r="P11" s="180">
        <v>371084</v>
      </c>
    </row>
    <row r="12" spans="2:16" ht="15" customHeight="1" x14ac:dyDescent="0.15">
      <c r="B12" s="219"/>
      <c r="C12" s="210">
        <v>22</v>
      </c>
      <c r="D12" s="199"/>
      <c r="E12" s="179">
        <v>1995</v>
      </c>
      <c r="F12" s="180">
        <v>2478</v>
      </c>
      <c r="G12" s="180">
        <v>2233</v>
      </c>
      <c r="H12" s="180">
        <v>930207</v>
      </c>
      <c r="I12" s="181">
        <v>1050</v>
      </c>
      <c r="J12" s="182">
        <v>1418</v>
      </c>
      <c r="K12" s="199">
        <v>1253</v>
      </c>
      <c r="L12" s="182">
        <v>569474</v>
      </c>
      <c r="M12" s="181">
        <v>1554</v>
      </c>
      <c r="N12" s="182">
        <v>2205</v>
      </c>
      <c r="O12" s="199">
        <v>1895</v>
      </c>
      <c r="P12" s="182">
        <v>444833</v>
      </c>
    </row>
    <row r="13" spans="2:16" ht="15" customHeight="1" x14ac:dyDescent="0.15">
      <c r="B13" s="214"/>
      <c r="C13" s="217">
        <v>24</v>
      </c>
      <c r="D13" s="196"/>
      <c r="E13" s="188">
        <v>1680</v>
      </c>
      <c r="F13" s="188">
        <v>2625</v>
      </c>
      <c r="G13" s="188">
        <v>2314</v>
      </c>
      <c r="H13" s="188">
        <v>1062672</v>
      </c>
      <c r="I13" s="194">
        <v>893</v>
      </c>
      <c r="J13" s="194">
        <v>1449</v>
      </c>
      <c r="K13" s="197">
        <v>1220</v>
      </c>
      <c r="L13" s="194">
        <v>530581</v>
      </c>
      <c r="M13" s="194">
        <v>1393</v>
      </c>
      <c r="N13" s="194">
        <v>2205</v>
      </c>
      <c r="O13" s="197">
        <v>1945</v>
      </c>
      <c r="P13" s="553">
        <v>291610</v>
      </c>
    </row>
    <row r="14" spans="2:16" ht="15" customHeight="1" x14ac:dyDescent="0.15">
      <c r="B14" s="179" t="s">
        <v>173</v>
      </c>
      <c r="C14" s="156">
        <v>6</v>
      </c>
      <c r="D14" s="156" t="s">
        <v>115</v>
      </c>
      <c r="E14" s="179">
        <v>1995</v>
      </c>
      <c r="F14" s="180">
        <v>2292</v>
      </c>
      <c r="G14" s="156">
        <v>2147</v>
      </c>
      <c r="H14" s="180">
        <v>85653</v>
      </c>
      <c r="I14" s="181">
        <v>1050</v>
      </c>
      <c r="J14" s="182">
        <v>1313</v>
      </c>
      <c r="K14" s="183">
        <v>1205</v>
      </c>
      <c r="L14" s="182">
        <v>52015</v>
      </c>
      <c r="M14" s="181">
        <v>1628</v>
      </c>
      <c r="N14" s="182">
        <v>1785</v>
      </c>
      <c r="O14" s="183">
        <v>1738</v>
      </c>
      <c r="P14" s="182">
        <v>29291</v>
      </c>
    </row>
    <row r="15" spans="2:16" ht="15" customHeight="1" x14ac:dyDescent="0.15">
      <c r="B15" s="179"/>
      <c r="C15" s="156">
        <v>7</v>
      </c>
      <c r="D15" s="156"/>
      <c r="E15" s="179">
        <v>1995</v>
      </c>
      <c r="F15" s="180">
        <v>2248</v>
      </c>
      <c r="G15" s="156">
        <v>2139</v>
      </c>
      <c r="H15" s="180">
        <v>54146</v>
      </c>
      <c r="I15" s="181">
        <v>1084</v>
      </c>
      <c r="J15" s="182">
        <v>1355</v>
      </c>
      <c r="K15" s="183">
        <v>1190</v>
      </c>
      <c r="L15" s="182">
        <v>28203</v>
      </c>
      <c r="M15" s="181">
        <v>1554</v>
      </c>
      <c r="N15" s="182">
        <v>1785</v>
      </c>
      <c r="O15" s="183">
        <v>1685</v>
      </c>
      <c r="P15" s="182">
        <v>22118</v>
      </c>
    </row>
    <row r="16" spans="2:16" ht="15" customHeight="1" x14ac:dyDescent="0.15">
      <c r="B16" s="179"/>
      <c r="C16" s="156">
        <v>8</v>
      </c>
      <c r="D16" s="156"/>
      <c r="E16" s="179">
        <v>1995</v>
      </c>
      <c r="F16" s="180">
        <v>2205</v>
      </c>
      <c r="G16" s="180">
        <v>2108</v>
      </c>
      <c r="H16" s="184">
        <v>68608</v>
      </c>
      <c r="I16" s="181">
        <v>1103</v>
      </c>
      <c r="J16" s="182">
        <v>1313</v>
      </c>
      <c r="K16" s="183">
        <v>1246</v>
      </c>
      <c r="L16" s="182">
        <v>50456</v>
      </c>
      <c r="M16" s="181">
        <v>1628</v>
      </c>
      <c r="N16" s="182">
        <v>1838</v>
      </c>
      <c r="O16" s="183">
        <v>1760</v>
      </c>
      <c r="P16" s="182">
        <v>38332</v>
      </c>
    </row>
    <row r="17" spans="2:20" ht="15" customHeight="1" x14ac:dyDescent="0.15">
      <c r="B17" s="179"/>
      <c r="C17" s="156">
        <v>9</v>
      </c>
      <c r="D17" s="156"/>
      <c r="E17" s="179">
        <v>1995</v>
      </c>
      <c r="F17" s="180">
        <v>2310</v>
      </c>
      <c r="G17" s="180">
        <v>2140</v>
      </c>
      <c r="H17" s="184">
        <v>97791</v>
      </c>
      <c r="I17" s="219">
        <v>1103</v>
      </c>
      <c r="J17" s="220">
        <v>1355</v>
      </c>
      <c r="K17" s="199">
        <v>1248</v>
      </c>
      <c r="L17" s="220">
        <v>41729</v>
      </c>
      <c r="M17" s="219">
        <v>1649</v>
      </c>
      <c r="N17" s="220">
        <v>1869</v>
      </c>
      <c r="O17" s="199">
        <v>1761</v>
      </c>
      <c r="P17" s="220">
        <v>32206</v>
      </c>
    </row>
    <row r="18" spans="2:20" ht="15" customHeight="1" x14ac:dyDescent="0.15">
      <c r="B18" s="179"/>
      <c r="C18" s="156">
        <v>10</v>
      </c>
      <c r="D18" s="184"/>
      <c r="E18" s="180">
        <v>2047.5</v>
      </c>
      <c r="F18" s="180">
        <v>2310</v>
      </c>
      <c r="G18" s="180">
        <v>2192.511316521146</v>
      </c>
      <c r="H18" s="180">
        <v>79408.700000000012</v>
      </c>
      <c r="I18" s="220">
        <v>1155</v>
      </c>
      <c r="J18" s="220">
        <v>1346.1000000000001</v>
      </c>
      <c r="K18" s="220">
        <v>1254.459207849226</v>
      </c>
      <c r="L18" s="220">
        <v>50222.400000000001</v>
      </c>
      <c r="M18" s="220">
        <v>1732.5</v>
      </c>
      <c r="N18" s="220">
        <v>1942.5</v>
      </c>
      <c r="O18" s="220">
        <v>1851.0457393678075</v>
      </c>
      <c r="P18" s="220">
        <v>33324.400000000001</v>
      </c>
    </row>
    <row r="19" spans="2:20" ht="15" customHeight="1" x14ac:dyDescent="0.15">
      <c r="B19" s="179"/>
      <c r="C19" s="156">
        <v>11</v>
      </c>
      <c r="D19" s="184"/>
      <c r="E19" s="184">
        <v>2100</v>
      </c>
      <c r="F19" s="180">
        <v>2415</v>
      </c>
      <c r="G19" s="180">
        <v>2237</v>
      </c>
      <c r="H19" s="180">
        <v>80743</v>
      </c>
      <c r="I19" s="220">
        <v>1134</v>
      </c>
      <c r="J19" s="220">
        <v>1344</v>
      </c>
      <c r="K19" s="220">
        <v>1245</v>
      </c>
      <c r="L19" s="220">
        <v>71679</v>
      </c>
      <c r="M19" s="220">
        <v>1785</v>
      </c>
      <c r="N19" s="220">
        <v>1995</v>
      </c>
      <c r="O19" s="220">
        <v>1893</v>
      </c>
      <c r="P19" s="221">
        <v>33060</v>
      </c>
    </row>
    <row r="20" spans="2:20" ht="15" customHeight="1" x14ac:dyDescent="0.15">
      <c r="B20" s="179"/>
      <c r="C20" s="156">
        <v>12</v>
      </c>
      <c r="D20" s="184"/>
      <c r="E20" s="180">
        <v>2205</v>
      </c>
      <c r="F20" s="180">
        <v>2467.5</v>
      </c>
      <c r="G20" s="184">
        <v>2330.3920855559354</v>
      </c>
      <c r="H20" s="180">
        <v>131431</v>
      </c>
      <c r="I20" s="220">
        <v>1173.7950000000001</v>
      </c>
      <c r="J20" s="220">
        <v>1344</v>
      </c>
      <c r="K20" s="220">
        <v>1256.4181005883136</v>
      </c>
      <c r="L20" s="220">
        <v>43339</v>
      </c>
      <c r="M20" s="220">
        <v>1890</v>
      </c>
      <c r="N20" s="220">
        <v>2205</v>
      </c>
      <c r="O20" s="220">
        <v>2023.9523790108863</v>
      </c>
      <c r="P20" s="221">
        <v>51651</v>
      </c>
    </row>
    <row r="21" spans="2:20" ht="15" customHeight="1" x14ac:dyDescent="0.15">
      <c r="B21" s="179" t="s">
        <v>97</v>
      </c>
      <c r="C21" s="156">
        <v>1</v>
      </c>
      <c r="D21" s="184" t="s">
        <v>115</v>
      </c>
      <c r="E21" s="180">
        <v>2152.5</v>
      </c>
      <c r="F21" s="180">
        <v>2467.5</v>
      </c>
      <c r="G21" s="180">
        <v>2285.303659095372</v>
      </c>
      <c r="H21" s="180">
        <v>74057</v>
      </c>
      <c r="I21" s="220">
        <v>1154.79</v>
      </c>
      <c r="J21" s="220">
        <v>1333.5</v>
      </c>
      <c r="K21" s="220">
        <v>1242.9881570255736</v>
      </c>
      <c r="L21" s="220">
        <v>61972</v>
      </c>
      <c r="M21" s="220">
        <v>1785</v>
      </c>
      <c r="N21" s="220">
        <v>2152.5</v>
      </c>
      <c r="O21" s="220">
        <v>1999.1749972246894</v>
      </c>
      <c r="P21" s="221">
        <v>26117.5</v>
      </c>
    </row>
    <row r="22" spans="2:20" ht="15" customHeight="1" x14ac:dyDescent="0.15">
      <c r="B22" s="179"/>
      <c r="C22" s="156">
        <v>2</v>
      </c>
      <c r="D22" s="184"/>
      <c r="E22" s="180">
        <v>2205</v>
      </c>
      <c r="F22" s="180">
        <v>2520</v>
      </c>
      <c r="G22" s="180">
        <v>2377.248088001837</v>
      </c>
      <c r="H22" s="180">
        <v>81572.399999999994</v>
      </c>
      <c r="I22" s="220">
        <v>1134</v>
      </c>
      <c r="J22" s="220">
        <v>1312.5</v>
      </c>
      <c r="K22" s="220">
        <v>1232.6641353832379</v>
      </c>
      <c r="L22" s="220">
        <v>53636.899999999994</v>
      </c>
      <c r="M22" s="220">
        <v>1785</v>
      </c>
      <c r="N22" s="220">
        <v>2100</v>
      </c>
      <c r="O22" s="220">
        <v>1934.3886824807089</v>
      </c>
      <c r="P22" s="221">
        <v>31167.200000000001</v>
      </c>
    </row>
    <row r="23" spans="2:20" ht="15" customHeight="1" x14ac:dyDescent="0.15">
      <c r="B23" s="179"/>
      <c r="C23" s="156">
        <v>3</v>
      </c>
      <c r="D23" s="184"/>
      <c r="E23" s="180">
        <v>2205</v>
      </c>
      <c r="F23" s="180">
        <v>2520</v>
      </c>
      <c r="G23" s="180">
        <v>2361.778773735738</v>
      </c>
      <c r="H23" s="180">
        <v>92744.999999999985</v>
      </c>
      <c r="I23" s="220">
        <v>1102.5</v>
      </c>
      <c r="J23" s="220">
        <v>1365</v>
      </c>
      <c r="K23" s="220">
        <v>1220.4700107584724</v>
      </c>
      <c r="L23" s="220">
        <v>46111.199999999997</v>
      </c>
      <c r="M23" s="220">
        <v>1785</v>
      </c>
      <c r="N23" s="220">
        <v>2136.33</v>
      </c>
      <c r="O23" s="220">
        <v>1958.4772257071461</v>
      </c>
      <c r="P23" s="221">
        <v>27081.7</v>
      </c>
    </row>
    <row r="24" spans="2:20" ht="15" customHeight="1" x14ac:dyDescent="0.15">
      <c r="B24" s="179"/>
      <c r="C24" s="156">
        <v>4</v>
      </c>
      <c r="D24" s="184"/>
      <c r="E24" s="180">
        <v>2205</v>
      </c>
      <c r="F24" s="180">
        <v>2415</v>
      </c>
      <c r="G24" s="180">
        <v>2337.0084257073709</v>
      </c>
      <c r="H24" s="184">
        <v>76620.700000000012</v>
      </c>
      <c r="I24" s="220">
        <v>1102.5</v>
      </c>
      <c r="J24" s="220">
        <v>1333.5</v>
      </c>
      <c r="K24" s="220">
        <v>1223.8134446282836</v>
      </c>
      <c r="L24" s="221">
        <v>45361.4</v>
      </c>
      <c r="M24" s="220">
        <v>1816.5</v>
      </c>
      <c r="N24" s="220">
        <v>2152.5</v>
      </c>
      <c r="O24" s="220">
        <v>1981.9461112987667</v>
      </c>
      <c r="P24" s="221">
        <v>29469.8</v>
      </c>
    </row>
    <row r="25" spans="2:20" ht="15" customHeight="1" x14ac:dyDescent="0.15">
      <c r="B25" s="179"/>
      <c r="C25" s="156">
        <v>5</v>
      </c>
      <c r="D25" s="184"/>
      <c r="E25" s="180">
        <v>2186.1</v>
      </c>
      <c r="F25" s="180">
        <v>2415</v>
      </c>
      <c r="G25" s="180">
        <v>2323.0808728810848</v>
      </c>
      <c r="H25" s="184">
        <v>74448.2</v>
      </c>
      <c r="I25" s="220">
        <v>1102.5</v>
      </c>
      <c r="J25" s="220">
        <v>1312.5</v>
      </c>
      <c r="K25" s="220">
        <v>1231.0641003608866</v>
      </c>
      <c r="L25" s="220">
        <v>53462.399999999994</v>
      </c>
      <c r="M25" s="220">
        <v>1837.5</v>
      </c>
      <c r="N25" s="221">
        <v>2161.7400000000002</v>
      </c>
      <c r="O25" s="220">
        <v>1997.869175131076</v>
      </c>
      <c r="P25" s="221">
        <v>31128.799999999999</v>
      </c>
    </row>
    <row r="26" spans="2:20" ht="15" customHeight="1" x14ac:dyDescent="0.15">
      <c r="B26" s="179"/>
      <c r="C26" s="156">
        <v>6</v>
      </c>
      <c r="D26" s="184"/>
      <c r="E26" s="180">
        <v>2100</v>
      </c>
      <c r="F26" s="180">
        <v>2436</v>
      </c>
      <c r="G26" s="180">
        <v>2285.8599262289099</v>
      </c>
      <c r="H26" s="184">
        <v>73472.600000000006</v>
      </c>
      <c r="I26" s="220">
        <v>1050</v>
      </c>
      <c r="J26" s="220">
        <v>1333.5</v>
      </c>
      <c r="K26" s="220">
        <v>1222.478144573779</v>
      </c>
      <c r="L26" s="221">
        <v>35383</v>
      </c>
      <c r="M26" s="220">
        <v>1837.5</v>
      </c>
      <c r="N26" s="220">
        <v>2152.5</v>
      </c>
      <c r="O26" s="220">
        <v>1998.9497178126544</v>
      </c>
      <c r="P26" s="221">
        <v>18936</v>
      </c>
    </row>
    <row r="27" spans="2:20" ht="15" customHeight="1" x14ac:dyDescent="0.15">
      <c r="B27" s="179"/>
      <c r="C27" s="156">
        <v>7</v>
      </c>
      <c r="D27" s="184"/>
      <c r="E27" s="180">
        <v>2047.5</v>
      </c>
      <c r="F27" s="180">
        <v>2417.1</v>
      </c>
      <c r="G27" s="180">
        <v>2236.8905462342937</v>
      </c>
      <c r="H27" s="184">
        <v>62260.899999999994</v>
      </c>
      <c r="I27" s="220">
        <v>1034.355</v>
      </c>
      <c r="J27" s="220">
        <v>1344</v>
      </c>
      <c r="K27" s="220">
        <v>1211.8994647229656</v>
      </c>
      <c r="L27" s="221">
        <v>42324</v>
      </c>
      <c r="M27" s="220">
        <v>1575</v>
      </c>
      <c r="N27" s="220">
        <v>2205</v>
      </c>
      <c r="O27" s="220">
        <v>1930.3724202939657</v>
      </c>
      <c r="P27" s="221">
        <v>14057.3</v>
      </c>
    </row>
    <row r="28" spans="2:20" ht="15" customHeight="1" x14ac:dyDescent="0.15">
      <c r="B28" s="179"/>
      <c r="C28" s="156">
        <v>8</v>
      </c>
      <c r="D28" s="184"/>
      <c r="E28" s="180">
        <v>1680</v>
      </c>
      <c r="F28" s="180">
        <v>2415</v>
      </c>
      <c r="G28" s="180">
        <v>2142.5299550281466</v>
      </c>
      <c r="H28" s="184">
        <v>97226</v>
      </c>
      <c r="I28" s="220">
        <v>997.5</v>
      </c>
      <c r="J28" s="220">
        <v>1449</v>
      </c>
      <c r="K28" s="220">
        <v>1208.789323086985</v>
      </c>
      <c r="L28" s="221">
        <v>41109.399999999994</v>
      </c>
      <c r="M28" s="220">
        <v>1393.3500000000001</v>
      </c>
      <c r="N28" s="220">
        <v>2205</v>
      </c>
      <c r="O28" s="220">
        <v>1908.6414432815029</v>
      </c>
      <c r="P28" s="221">
        <v>18674.8</v>
      </c>
    </row>
    <row r="29" spans="2:20" ht="15" customHeight="1" x14ac:dyDescent="0.15">
      <c r="B29" s="179"/>
      <c r="C29" s="156">
        <v>9</v>
      </c>
      <c r="D29" s="184"/>
      <c r="E29" s="180">
        <v>1785</v>
      </c>
      <c r="F29" s="180">
        <v>2415</v>
      </c>
      <c r="G29" s="180">
        <v>2168.5872877358497</v>
      </c>
      <c r="H29" s="180">
        <v>80953.600000000006</v>
      </c>
      <c r="I29" s="220">
        <v>1029</v>
      </c>
      <c r="J29" s="220">
        <v>1300.635</v>
      </c>
      <c r="K29" s="220">
        <v>1231.1224864989083</v>
      </c>
      <c r="L29" s="220">
        <v>34932.800000000003</v>
      </c>
      <c r="M29" s="220">
        <v>1627.5</v>
      </c>
      <c r="N29" s="220">
        <v>2205</v>
      </c>
      <c r="O29" s="220">
        <v>1911.6671863478352</v>
      </c>
      <c r="P29" s="221">
        <v>20445.199999999997</v>
      </c>
    </row>
    <row r="30" spans="2:20" ht="15" customHeight="1" x14ac:dyDescent="0.15">
      <c r="B30" s="179"/>
      <c r="C30" s="156">
        <v>10</v>
      </c>
      <c r="D30" s="184"/>
      <c r="E30" s="180">
        <v>1995</v>
      </c>
      <c r="F30" s="180">
        <v>2520</v>
      </c>
      <c r="G30" s="180">
        <v>2302.4664608046965</v>
      </c>
      <c r="H30" s="180">
        <v>70728</v>
      </c>
      <c r="I30" s="220">
        <v>1118.25</v>
      </c>
      <c r="J30" s="220">
        <v>1277.8500000000001</v>
      </c>
      <c r="K30" s="220">
        <v>1204.5184691546078</v>
      </c>
      <c r="L30" s="220">
        <v>31605</v>
      </c>
      <c r="M30" s="220">
        <v>1575</v>
      </c>
      <c r="N30" s="220">
        <v>2205</v>
      </c>
      <c r="O30" s="220">
        <v>1902.5517212626564</v>
      </c>
      <c r="P30" s="221">
        <v>18882.099999999999</v>
      </c>
    </row>
    <row r="31" spans="2:20" ht="14.25" customHeight="1" x14ac:dyDescent="0.15">
      <c r="B31" s="179"/>
      <c r="C31" s="156">
        <v>11</v>
      </c>
      <c r="D31" s="184"/>
      <c r="E31" s="180">
        <v>2100</v>
      </c>
      <c r="F31" s="180">
        <v>2520</v>
      </c>
      <c r="G31" s="180">
        <v>2367.8001403601347</v>
      </c>
      <c r="H31" s="180">
        <v>131866.99999999997</v>
      </c>
      <c r="I31" s="220">
        <v>892.5</v>
      </c>
      <c r="J31" s="220">
        <v>1365</v>
      </c>
      <c r="K31" s="220">
        <v>1195.9950304760862</v>
      </c>
      <c r="L31" s="220">
        <v>43929.1</v>
      </c>
      <c r="M31" s="220">
        <v>1680</v>
      </c>
      <c r="N31" s="220">
        <v>2047.5</v>
      </c>
      <c r="O31" s="220">
        <v>1895.3418503508951</v>
      </c>
      <c r="P31" s="221">
        <v>24838.1</v>
      </c>
      <c r="Q31" s="179"/>
      <c r="R31" s="156"/>
      <c r="S31" s="156"/>
      <c r="T31" s="156"/>
    </row>
    <row r="32" spans="2:20" ht="14.25" customHeight="1" x14ac:dyDescent="0.15">
      <c r="B32" s="654"/>
      <c r="C32" s="437">
        <v>12</v>
      </c>
      <c r="D32" s="184"/>
      <c r="E32" s="180">
        <v>2205</v>
      </c>
      <c r="F32" s="180">
        <v>2625</v>
      </c>
      <c r="G32" s="180">
        <v>2459.4610537183157</v>
      </c>
      <c r="H32" s="180">
        <v>146720.29999999999</v>
      </c>
      <c r="I32" s="220">
        <v>1050</v>
      </c>
      <c r="J32" s="220">
        <v>1365</v>
      </c>
      <c r="K32" s="220">
        <v>1220.9516648124604</v>
      </c>
      <c r="L32" s="220">
        <v>40753.799999999996</v>
      </c>
      <c r="M32" s="220">
        <v>1680</v>
      </c>
      <c r="N32" s="220">
        <v>2143.0500000000002</v>
      </c>
      <c r="O32" s="220">
        <v>1896.6354384730409</v>
      </c>
      <c r="P32" s="221">
        <v>30811.9</v>
      </c>
      <c r="Q32" s="156"/>
      <c r="R32" s="156"/>
      <c r="S32" s="156"/>
      <c r="T32" s="156"/>
    </row>
    <row r="33" spans="2:20" ht="14.25" customHeight="1" x14ac:dyDescent="0.15">
      <c r="B33" s="179" t="s">
        <v>99</v>
      </c>
      <c r="C33" s="156">
        <v>1</v>
      </c>
      <c r="D33" s="184" t="s">
        <v>115</v>
      </c>
      <c r="E33" s="180">
        <v>1785</v>
      </c>
      <c r="F33" s="180">
        <v>2625</v>
      </c>
      <c r="G33" s="180">
        <v>2379.2945223757888</v>
      </c>
      <c r="H33" s="180">
        <v>89090.7</v>
      </c>
      <c r="I33" s="220">
        <v>1050</v>
      </c>
      <c r="J33" s="220">
        <v>1263.78</v>
      </c>
      <c r="K33" s="220">
        <v>1179.9739496795632</v>
      </c>
      <c r="L33" s="220">
        <v>38427</v>
      </c>
      <c r="M33" s="220">
        <v>1709.4</v>
      </c>
      <c r="N33" s="220">
        <v>2100</v>
      </c>
      <c r="O33" s="220">
        <v>1849.6153378143472</v>
      </c>
      <c r="P33" s="221">
        <v>22949.5</v>
      </c>
      <c r="Q33" s="156"/>
      <c r="R33" s="156"/>
      <c r="S33" s="156"/>
      <c r="T33" s="156"/>
    </row>
    <row r="34" spans="2:20" ht="14.25" customHeight="1" x14ac:dyDescent="0.15">
      <c r="B34" s="654"/>
      <c r="C34" s="437">
        <v>2</v>
      </c>
      <c r="D34" s="184"/>
      <c r="E34" s="180">
        <v>1785</v>
      </c>
      <c r="F34" s="180">
        <v>2625</v>
      </c>
      <c r="G34" s="184">
        <v>2298.7828551887978</v>
      </c>
      <c r="H34" s="180">
        <v>104853.2</v>
      </c>
      <c r="I34" s="220">
        <v>882</v>
      </c>
      <c r="J34" s="220">
        <v>1260</v>
      </c>
      <c r="K34" s="220">
        <v>1129.7806633291616</v>
      </c>
      <c r="L34" s="220">
        <v>38607.5</v>
      </c>
      <c r="M34" s="220">
        <v>1575</v>
      </c>
      <c r="N34" s="220">
        <v>1942.5</v>
      </c>
      <c r="O34" s="220">
        <v>1797.7073946599917</v>
      </c>
      <c r="P34" s="221">
        <v>19687.8</v>
      </c>
      <c r="Q34" s="156"/>
      <c r="R34" s="156"/>
      <c r="S34" s="156"/>
      <c r="T34" s="156"/>
    </row>
    <row r="35" spans="2:20" ht="12.75" customHeight="1" x14ac:dyDescent="0.15">
      <c r="B35" s="655"/>
      <c r="C35" s="424">
        <v>3</v>
      </c>
      <c r="D35" s="185"/>
      <c r="E35" s="188">
        <v>1680</v>
      </c>
      <c r="F35" s="188">
        <v>2520</v>
      </c>
      <c r="G35" s="188">
        <v>2241.0034875496917</v>
      </c>
      <c r="H35" s="188">
        <v>85947.3</v>
      </c>
      <c r="I35" s="197">
        <v>882</v>
      </c>
      <c r="J35" s="197">
        <v>1260</v>
      </c>
      <c r="K35" s="197">
        <v>1143.3343511450382</v>
      </c>
      <c r="L35" s="197">
        <v>38638.6</v>
      </c>
      <c r="M35" s="197">
        <v>1522.5</v>
      </c>
      <c r="N35" s="197">
        <v>1942.5</v>
      </c>
      <c r="O35" s="197">
        <v>1797.3252662037037</v>
      </c>
      <c r="P35" s="196">
        <v>26952.2</v>
      </c>
      <c r="Q35" s="156"/>
      <c r="R35" s="156"/>
      <c r="S35" s="156"/>
      <c r="T35" s="156"/>
    </row>
    <row r="36" spans="2:20" ht="12.75" customHeight="1" x14ac:dyDescent="0.15">
      <c r="B36" s="288" t="s">
        <v>105</v>
      </c>
      <c r="C36" s="289" t="s">
        <v>108</v>
      </c>
    </row>
    <row r="37" spans="2:20" ht="12.75" customHeight="1" x14ac:dyDescent="0.15">
      <c r="B37" s="290" t="s">
        <v>107</v>
      </c>
      <c r="C37" s="157" t="s">
        <v>472</v>
      </c>
    </row>
    <row r="38" spans="2:20" x14ac:dyDescent="0.15">
      <c r="B38" s="290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</row>
    <row r="39" spans="2:20" x14ac:dyDescent="0.15">
      <c r="E39" s="156"/>
      <c r="F39" s="156"/>
      <c r="G39" s="156"/>
      <c r="H39" s="156"/>
      <c r="I39" s="199"/>
      <c r="J39" s="199"/>
      <c r="K39" s="199"/>
      <c r="L39" s="199"/>
      <c r="M39" s="199"/>
      <c r="N39" s="199"/>
      <c r="O39" s="199"/>
      <c r="P39" s="199"/>
    </row>
  </sheetData>
  <mergeCells count="6">
    <mergeCell ref="E5:H5"/>
    <mergeCell ref="I5:L5"/>
    <mergeCell ref="M5:P5"/>
    <mergeCell ref="E6:H6"/>
    <mergeCell ref="I6:L6"/>
    <mergeCell ref="M6:P6"/>
  </mergeCells>
  <phoneticPr fontId="6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57" customWidth="1"/>
    <col min="2" max="2" width="3.75" style="157" customWidth="1"/>
    <col min="3" max="3" width="7.875" style="157" customWidth="1"/>
    <col min="4" max="4" width="2.25" style="157" customWidth="1"/>
    <col min="5" max="5" width="6.625" style="157" customWidth="1"/>
    <col min="6" max="7" width="7.625" style="157" customWidth="1"/>
    <col min="8" max="8" width="9.125" style="157" customWidth="1"/>
    <col min="9" max="9" width="6.75" style="157" customWidth="1"/>
    <col min="10" max="11" width="7.625" style="157" customWidth="1"/>
    <col min="12" max="12" width="9.125" style="157" customWidth="1"/>
    <col min="13" max="13" width="6.25" style="157" customWidth="1"/>
    <col min="14" max="15" width="7.625" style="157" customWidth="1"/>
    <col min="16" max="16" width="9.125" style="157" customWidth="1"/>
    <col min="17" max="17" width="6.625" style="157" customWidth="1"/>
    <col min="18" max="19" width="7.5" style="157"/>
    <col min="20" max="20" width="9.375" style="157" customWidth="1"/>
    <col min="21" max="21" width="7.5" style="157"/>
    <col min="22" max="22" width="10.375" style="157" customWidth="1"/>
    <col min="23" max="16384" width="7.5" style="157"/>
  </cols>
  <sheetData>
    <row r="1" spans="2:37" x14ac:dyDescent="0.15">
      <c r="B1" s="157" t="s">
        <v>207</v>
      </c>
      <c r="V1" s="156"/>
      <c r="W1" s="156"/>
      <c r="X1" s="156"/>
    </row>
    <row r="2" spans="2:37" x14ac:dyDescent="0.15">
      <c r="B2" s="157" t="s">
        <v>208</v>
      </c>
      <c r="V2" s="156"/>
      <c r="W2" s="156"/>
      <c r="X2" s="156"/>
    </row>
    <row r="3" spans="2:37" x14ac:dyDescent="0.15">
      <c r="T3" s="158" t="s">
        <v>164</v>
      </c>
      <c r="V3" s="156"/>
      <c r="W3" s="156"/>
      <c r="X3" s="156"/>
      <c r="Y3" s="156"/>
      <c r="Z3" s="156"/>
    </row>
    <row r="4" spans="2:37" ht="6" customHeight="1" x14ac:dyDescent="0.15">
      <c r="V4" s="156"/>
      <c r="W4" s="156"/>
      <c r="X4" s="156"/>
      <c r="Y4" s="156"/>
      <c r="Z4" s="156"/>
    </row>
    <row r="5" spans="2:37" ht="12.75" customHeight="1" x14ac:dyDescent="0.15">
      <c r="B5" s="159"/>
      <c r="C5" s="726" t="s">
        <v>85</v>
      </c>
      <c r="D5" s="728"/>
      <c r="E5" s="739" t="s">
        <v>209</v>
      </c>
      <c r="F5" s="740"/>
      <c r="G5" s="740"/>
      <c r="H5" s="741"/>
      <c r="I5" s="739" t="s">
        <v>210</v>
      </c>
      <c r="J5" s="740"/>
      <c r="K5" s="740"/>
      <c r="L5" s="741"/>
      <c r="M5" s="739" t="s">
        <v>211</v>
      </c>
      <c r="N5" s="740"/>
      <c r="O5" s="740"/>
      <c r="P5" s="741"/>
      <c r="Q5" s="742" t="s">
        <v>212</v>
      </c>
      <c r="R5" s="743"/>
      <c r="S5" s="743"/>
      <c r="T5" s="744"/>
      <c r="V5" s="702"/>
      <c r="W5" s="177"/>
      <c r="X5" s="177"/>
      <c r="Y5" s="177"/>
      <c r="Z5" s="177"/>
    </row>
    <row r="6" spans="2:37" ht="13.5" x14ac:dyDescent="0.15">
      <c r="B6" s="172" t="s">
        <v>213</v>
      </c>
      <c r="C6" s="173"/>
      <c r="D6" s="173"/>
      <c r="E6" s="160" t="s">
        <v>214</v>
      </c>
      <c r="F6" s="280" t="s">
        <v>215</v>
      </c>
      <c r="G6" s="317" t="s">
        <v>171</v>
      </c>
      <c r="H6" s="280" t="s">
        <v>172</v>
      </c>
      <c r="I6" s="160" t="s">
        <v>214</v>
      </c>
      <c r="J6" s="280" t="s">
        <v>215</v>
      </c>
      <c r="K6" s="317" t="s">
        <v>171</v>
      </c>
      <c r="L6" s="280" t="s">
        <v>172</v>
      </c>
      <c r="M6" s="160" t="s">
        <v>214</v>
      </c>
      <c r="N6" s="280" t="s">
        <v>215</v>
      </c>
      <c r="O6" s="317" t="s">
        <v>171</v>
      </c>
      <c r="P6" s="280" t="s">
        <v>216</v>
      </c>
      <c r="Q6" s="160" t="s">
        <v>217</v>
      </c>
      <c r="R6" s="280" t="s">
        <v>218</v>
      </c>
      <c r="S6" s="162" t="s">
        <v>171</v>
      </c>
      <c r="T6" s="280" t="s">
        <v>172</v>
      </c>
      <c r="V6" s="702"/>
      <c r="W6" s="177"/>
      <c r="X6" s="177"/>
      <c r="Y6" s="177"/>
      <c r="Z6" s="177"/>
    </row>
    <row r="7" spans="2:37" ht="13.5" x14ac:dyDescent="0.15">
      <c r="B7" s="179" t="s">
        <v>473</v>
      </c>
      <c r="C7" s="156">
        <v>21</v>
      </c>
      <c r="D7" s="157" t="s">
        <v>432</v>
      </c>
      <c r="E7" s="179">
        <v>662</v>
      </c>
      <c r="F7" s="180">
        <v>1208</v>
      </c>
      <c r="G7" s="156">
        <v>813</v>
      </c>
      <c r="H7" s="180">
        <v>1332981</v>
      </c>
      <c r="I7" s="179">
        <v>347</v>
      </c>
      <c r="J7" s="180">
        <v>578</v>
      </c>
      <c r="K7" s="156">
        <v>446</v>
      </c>
      <c r="L7" s="180">
        <v>3417468</v>
      </c>
      <c r="M7" s="179">
        <v>714</v>
      </c>
      <c r="N7" s="180">
        <v>1155</v>
      </c>
      <c r="O7" s="156">
        <v>843</v>
      </c>
      <c r="P7" s="180">
        <v>2599751</v>
      </c>
      <c r="Q7" s="179">
        <v>643</v>
      </c>
      <c r="R7" s="180">
        <v>1029</v>
      </c>
      <c r="S7" s="156">
        <v>769</v>
      </c>
      <c r="T7" s="180">
        <v>3039830</v>
      </c>
      <c r="U7" s="156"/>
      <c r="V7" s="702"/>
      <c r="W7" s="177"/>
      <c r="X7" s="177"/>
      <c r="Y7" s="177"/>
      <c r="Z7" s="177"/>
    </row>
    <row r="8" spans="2:37" ht="13.5" x14ac:dyDescent="0.15">
      <c r="B8" s="179"/>
      <c r="C8" s="156">
        <v>22</v>
      </c>
      <c r="D8" s="156"/>
      <c r="E8" s="179">
        <v>683</v>
      </c>
      <c r="F8" s="180">
        <v>1250</v>
      </c>
      <c r="G8" s="156">
        <v>876</v>
      </c>
      <c r="H8" s="180">
        <v>1183643</v>
      </c>
      <c r="I8" s="179">
        <v>368</v>
      </c>
      <c r="J8" s="180">
        <v>620</v>
      </c>
      <c r="K8" s="156">
        <v>480</v>
      </c>
      <c r="L8" s="180">
        <v>2806188</v>
      </c>
      <c r="M8" s="179">
        <v>714</v>
      </c>
      <c r="N8" s="180">
        <v>1229</v>
      </c>
      <c r="O8" s="156">
        <v>907</v>
      </c>
      <c r="P8" s="180">
        <v>2398794</v>
      </c>
      <c r="Q8" s="179">
        <v>683</v>
      </c>
      <c r="R8" s="180">
        <v>1103</v>
      </c>
      <c r="S8" s="156">
        <v>853</v>
      </c>
      <c r="T8" s="180">
        <v>2728545</v>
      </c>
      <c r="U8" s="156"/>
      <c r="V8" s="156"/>
      <c r="W8" s="177"/>
      <c r="X8" s="177"/>
      <c r="Y8" s="177"/>
      <c r="Z8" s="177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2:37" ht="13.5" x14ac:dyDescent="0.15">
      <c r="B9" s="172"/>
      <c r="C9" s="173">
        <v>23</v>
      </c>
      <c r="D9" s="185"/>
      <c r="E9" s="186">
        <v>682.5</v>
      </c>
      <c r="F9" s="186">
        <v>1155</v>
      </c>
      <c r="G9" s="186">
        <v>906.77305383382668</v>
      </c>
      <c r="H9" s="186">
        <v>1307177.1999999981</v>
      </c>
      <c r="I9" s="186">
        <v>409.5</v>
      </c>
      <c r="J9" s="186">
        <v>682.5</v>
      </c>
      <c r="K9" s="186">
        <v>532.82239764725773</v>
      </c>
      <c r="L9" s="186">
        <v>3287677.9</v>
      </c>
      <c r="M9" s="186">
        <v>682.5</v>
      </c>
      <c r="N9" s="186">
        <v>1155</v>
      </c>
      <c r="O9" s="186">
        <v>932.00178334177008</v>
      </c>
      <c r="P9" s="186">
        <v>2566389.3000000007</v>
      </c>
      <c r="Q9" s="186">
        <v>630</v>
      </c>
      <c r="R9" s="186">
        <v>1102.5</v>
      </c>
      <c r="S9" s="186">
        <v>879.27490350085486</v>
      </c>
      <c r="T9" s="187">
        <v>3086134.5000000009</v>
      </c>
      <c r="U9" s="156"/>
      <c r="V9" s="156"/>
      <c r="W9" s="177"/>
      <c r="X9" s="177"/>
      <c r="Y9" s="177"/>
      <c r="Z9" s="177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2:37" ht="13.5" x14ac:dyDescent="0.15">
      <c r="B10" s="179" t="s">
        <v>97</v>
      </c>
      <c r="C10" s="156">
        <v>8</v>
      </c>
      <c r="D10" s="184" t="s">
        <v>98</v>
      </c>
      <c r="E10" s="180">
        <v>871.5</v>
      </c>
      <c r="F10" s="180">
        <v>1102.5</v>
      </c>
      <c r="G10" s="180">
        <v>1010.1861442218533</v>
      </c>
      <c r="H10" s="180">
        <v>106609.2</v>
      </c>
      <c r="I10" s="180">
        <v>525</v>
      </c>
      <c r="J10" s="180">
        <v>630</v>
      </c>
      <c r="K10" s="180">
        <v>577.54190510474541</v>
      </c>
      <c r="L10" s="180">
        <v>233424.19999999998</v>
      </c>
      <c r="M10" s="180">
        <v>892.5</v>
      </c>
      <c r="N10" s="180">
        <v>1155</v>
      </c>
      <c r="O10" s="180">
        <v>1046.4884325473524</v>
      </c>
      <c r="P10" s="180">
        <v>210154.8</v>
      </c>
      <c r="Q10" s="180">
        <v>787.5</v>
      </c>
      <c r="R10" s="180">
        <v>997.5</v>
      </c>
      <c r="S10" s="180">
        <v>917.25541639752544</v>
      </c>
      <c r="T10" s="184">
        <v>245189.20000000004</v>
      </c>
      <c r="U10" s="156"/>
      <c r="V10" s="156"/>
      <c r="W10" s="177"/>
      <c r="X10" s="177"/>
      <c r="Y10" s="177"/>
      <c r="Z10" s="177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</row>
    <row r="11" spans="2:37" ht="13.5" x14ac:dyDescent="0.15">
      <c r="B11" s="179"/>
      <c r="C11" s="156">
        <v>9</v>
      </c>
      <c r="D11" s="184"/>
      <c r="E11" s="180">
        <v>819</v>
      </c>
      <c r="F11" s="180">
        <v>1102.5</v>
      </c>
      <c r="G11" s="180">
        <v>951.78753969674779</v>
      </c>
      <c r="H11" s="180">
        <v>96555.299999999988</v>
      </c>
      <c r="I11" s="180">
        <v>472.5</v>
      </c>
      <c r="J11" s="180">
        <v>619.5</v>
      </c>
      <c r="K11" s="180">
        <v>562.10519110378527</v>
      </c>
      <c r="L11" s="180">
        <v>238666</v>
      </c>
      <c r="M11" s="180">
        <v>840</v>
      </c>
      <c r="N11" s="180">
        <v>1134</v>
      </c>
      <c r="O11" s="180">
        <v>994.4396465484956</v>
      </c>
      <c r="P11" s="180">
        <v>190504.80000000002</v>
      </c>
      <c r="Q11" s="180">
        <v>735</v>
      </c>
      <c r="R11" s="180">
        <v>976.5</v>
      </c>
      <c r="S11" s="180">
        <v>874.18486062537499</v>
      </c>
      <c r="T11" s="184">
        <v>233791.8</v>
      </c>
      <c r="U11" s="156"/>
      <c r="V11" s="156"/>
      <c r="W11" s="177"/>
      <c r="X11" s="177"/>
      <c r="Y11" s="177"/>
      <c r="Z11" s="177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</row>
    <row r="12" spans="2:37" ht="13.5" x14ac:dyDescent="0.15">
      <c r="B12" s="179"/>
      <c r="C12" s="156">
        <v>10</v>
      </c>
      <c r="D12" s="184"/>
      <c r="E12" s="180">
        <v>682.5</v>
      </c>
      <c r="F12" s="180">
        <v>945</v>
      </c>
      <c r="G12" s="180">
        <v>817.1354500824707</v>
      </c>
      <c r="H12" s="180">
        <v>114490.50000000001</v>
      </c>
      <c r="I12" s="180">
        <v>420</v>
      </c>
      <c r="J12" s="180">
        <v>598.5</v>
      </c>
      <c r="K12" s="180">
        <v>513.89835185514983</v>
      </c>
      <c r="L12" s="180">
        <v>295299.60000000003</v>
      </c>
      <c r="M12" s="180">
        <v>714</v>
      </c>
      <c r="N12" s="180">
        <v>997.5</v>
      </c>
      <c r="O12" s="180">
        <v>858.23479096875087</v>
      </c>
      <c r="P12" s="180">
        <v>225048.7</v>
      </c>
      <c r="Q12" s="180">
        <v>630</v>
      </c>
      <c r="R12" s="180">
        <v>924</v>
      </c>
      <c r="S12" s="180">
        <v>789.59000711090516</v>
      </c>
      <c r="T12" s="184">
        <v>270856.69999999995</v>
      </c>
      <c r="U12" s="156"/>
      <c r="V12" s="658"/>
      <c r="W12" s="177"/>
      <c r="X12" s="177"/>
      <c r="Y12" s="177"/>
      <c r="Z12" s="177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</row>
    <row r="13" spans="2:37" x14ac:dyDescent="0.15">
      <c r="B13" s="179"/>
      <c r="C13" s="156">
        <v>11</v>
      </c>
      <c r="D13" s="184"/>
      <c r="E13" s="180">
        <v>682.5</v>
      </c>
      <c r="F13" s="180">
        <v>945</v>
      </c>
      <c r="G13" s="180">
        <v>808.2399897931665</v>
      </c>
      <c r="H13" s="180">
        <v>123501.19999999998</v>
      </c>
      <c r="I13" s="180">
        <v>420</v>
      </c>
      <c r="J13" s="180">
        <v>598.5</v>
      </c>
      <c r="K13" s="180">
        <v>495.61875871659163</v>
      </c>
      <c r="L13" s="180">
        <v>305643.10000000003</v>
      </c>
      <c r="M13" s="180">
        <v>682.5</v>
      </c>
      <c r="N13" s="180">
        <v>997.5</v>
      </c>
      <c r="O13" s="180">
        <v>844.51806549673915</v>
      </c>
      <c r="P13" s="180">
        <v>230315.79999999996</v>
      </c>
      <c r="Q13" s="180">
        <v>630</v>
      </c>
      <c r="R13" s="180">
        <v>945</v>
      </c>
      <c r="S13" s="180">
        <v>773.13651491502242</v>
      </c>
      <c r="T13" s="184">
        <v>281178.59999999998</v>
      </c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</row>
    <row r="14" spans="2:37" x14ac:dyDescent="0.15">
      <c r="B14" s="179"/>
      <c r="C14" s="156">
        <v>12</v>
      </c>
      <c r="D14" s="184"/>
      <c r="E14" s="180">
        <v>756</v>
      </c>
      <c r="F14" s="180">
        <v>1155</v>
      </c>
      <c r="G14" s="180">
        <v>935.27113314579299</v>
      </c>
      <c r="H14" s="180">
        <v>140505.19999999998</v>
      </c>
      <c r="I14" s="180">
        <v>451.5</v>
      </c>
      <c r="J14" s="180">
        <v>609</v>
      </c>
      <c r="K14" s="180">
        <v>504.17006626125038</v>
      </c>
      <c r="L14" s="180">
        <v>319485.39999999997</v>
      </c>
      <c r="M14" s="180">
        <v>787.5</v>
      </c>
      <c r="N14" s="180">
        <v>1130.115</v>
      </c>
      <c r="O14" s="180">
        <v>935.43336698382245</v>
      </c>
      <c r="P14" s="180">
        <v>249678.59999999998</v>
      </c>
      <c r="Q14" s="180">
        <v>703.5</v>
      </c>
      <c r="R14" s="180">
        <v>1102.5</v>
      </c>
      <c r="S14" s="180">
        <v>877.01909057787611</v>
      </c>
      <c r="T14" s="184">
        <v>323269.30000000005</v>
      </c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2:37" x14ac:dyDescent="0.15">
      <c r="B15" s="179" t="s">
        <v>99</v>
      </c>
      <c r="C15" s="156">
        <v>1</v>
      </c>
      <c r="D15" s="184" t="s">
        <v>98</v>
      </c>
      <c r="E15" s="180">
        <v>735</v>
      </c>
      <c r="F15" s="180">
        <v>1081.5</v>
      </c>
      <c r="G15" s="180">
        <v>917.77705152964609</v>
      </c>
      <c r="H15" s="180">
        <v>119644.5</v>
      </c>
      <c r="I15" s="180">
        <v>388.5</v>
      </c>
      <c r="J15" s="180">
        <v>567</v>
      </c>
      <c r="K15" s="180">
        <v>472.87050345189556</v>
      </c>
      <c r="L15" s="180">
        <v>282673.10000000003</v>
      </c>
      <c r="M15" s="180">
        <v>735</v>
      </c>
      <c r="N15" s="180">
        <v>1050</v>
      </c>
      <c r="O15" s="180">
        <v>904.2779297558244</v>
      </c>
      <c r="P15" s="180">
        <v>215240.59999999998</v>
      </c>
      <c r="Q15" s="180">
        <v>735</v>
      </c>
      <c r="R15" s="180">
        <v>1099.98</v>
      </c>
      <c r="S15" s="180">
        <v>920.69151424869779</v>
      </c>
      <c r="T15" s="184">
        <v>279068.79999999999</v>
      </c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</row>
    <row r="16" spans="2:37" x14ac:dyDescent="0.15">
      <c r="B16" s="179"/>
      <c r="C16" s="156">
        <v>2</v>
      </c>
      <c r="D16" s="184"/>
      <c r="E16" s="180">
        <v>735</v>
      </c>
      <c r="F16" s="180">
        <v>997.5</v>
      </c>
      <c r="G16" s="180">
        <v>851.75171952838457</v>
      </c>
      <c r="H16" s="180">
        <v>115391.2</v>
      </c>
      <c r="I16" s="180">
        <v>388.5</v>
      </c>
      <c r="J16" s="180">
        <v>535.5</v>
      </c>
      <c r="K16" s="180">
        <v>454.845787565742</v>
      </c>
      <c r="L16" s="180">
        <v>290371.40000000002</v>
      </c>
      <c r="M16" s="180">
        <v>735</v>
      </c>
      <c r="N16" s="180">
        <v>997.5</v>
      </c>
      <c r="O16" s="180">
        <v>859.52214701072148</v>
      </c>
      <c r="P16" s="180">
        <v>224360.5</v>
      </c>
      <c r="Q16" s="180">
        <v>735</v>
      </c>
      <c r="R16" s="180">
        <v>980.07</v>
      </c>
      <c r="S16" s="180">
        <v>839.26451268259632</v>
      </c>
      <c r="T16" s="184">
        <v>273213.7</v>
      </c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</row>
    <row r="17" spans="2:37" x14ac:dyDescent="0.15">
      <c r="B17" s="179"/>
      <c r="C17" s="156">
        <v>3</v>
      </c>
      <c r="D17" s="184"/>
      <c r="E17" s="180">
        <v>714</v>
      </c>
      <c r="F17" s="180">
        <v>990.04500000000007</v>
      </c>
      <c r="G17" s="180">
        <v>820.26469859912277</v>
      </c>
      <c r="H17" s="180">
        <v>111239.59999999999</v>
      </c>
      <c r="I17" s="180">
        <v>399</v>
      </c>
      <c r="J17" s="180">
        <v>525</v>
      </c>
      <c r="K17" s="180">
        <v>458.28785004751438</v>
      </c>
      <c r="L17" s="180">
        <v>251907.50000000003</v>
      </c>
      <c r="M17" s="180">
        <v>735</v>
      </c>
      <c r="N17" s="180">
        <v>997.5</v>
      </c>
      <c r="O17" s="180">
        <v>842.91654089254018</v>
      </c>
      <c r="P17" s="180">
        <v>222976.80000000005</v>
      </c>
      <c r="Q17" s="180">
        <v>714</v>
      </c>
      <c r="R17" s="180">
        <v>980.07</v>
      </c>
      <c r="S17" s="180">
        <v>820.87702902345666</v>
      </c>
      <c r="T17" s="184">
        <v>266653.2</v>
      </c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2:37" x14ac:dyDescent="0.15">
      <c r="B18" s="172"/>
      <c r="C18" s="173">
        <v>4</v>
      </c>
      <c r="D18" s="185"/>
      <c r="E18" s="188">
        <v>693</v>
      </c>
      <c r="F18" s="188">
        <v>976.5</v>
      </c>
      <c r="G18" s="188">
        <v>823.3492384243508</v>
      </c>
      <c r="H18" s="188">
        <v>138182.6</v>
      </c>
      <c r="I18" s="188">
        <v>393.75</v>
      </c>
      <c r="J18" s="188">
        <v>556.5</v>
      </c>
      <c r="K18" s="188">
        <v>466.54190252029645</v>
      </c>
      <c r="L18" s="188">
        <v>340962</v>
      </c>
      <c r="M18" s="188">
        <v>714</v>
      </c>
      <c r="N18" s="188">
        <v>1008</v>
      </c>
      <c r="O18" s="188">
        <v>843.90641515348125</v>
      </c>
      <c r="P18" s="188">
        <v>280554.7</v>
      </c>
      <c r="Q18" s="188">
        <v>672</v>
      </c>
      <c r="R18" s="188">
        <v>930.09</v>
      </c>
      <c r="S18" s="188">
        <v>799.18107683406322</v>
      </c>
      <c r="T18" s="185">
        <v>380703.5</v>
      </c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</row>
    <row r="19" spans="2:37" ht="11.1" customHeight="1" x14ac:dyDescent="0.15">
      <c r="B19" s="169"/>
      <c r="C19" s="297">
        <v>41001</v>
      </c>
      <c r="E19" s="641">
        <v>703.5</v>
      </c>
      <c r="F19" s="642">
        <v>952.03500000000008</v>
      </c>
      <c r="G19" s="643">
        <v>805.8756775359202</v>
      </c>
      <c r="H19" s="180">
        <v>10959.7</v>
      </c>
      <c r="I19" s="641">
        <v>393.75</v>
      </c>
      <c r="J19" s="642">
        <v>501.90000000000003</v>
      </c>
      <c r="K19" s="643">
        <v>461.80956186073951</v>
      </c>
      <c r="L19" s="180">
        <v>22221.5</v>
      </c>
      <c r="M19" s="641">
        <v>724.5</v>
      </c>
      <c r="N19" s="642">
        <v>966</v>
      </c>
      <c r="O19" s="643">
        <v>820.57809023915479</v>
      </c>
      <c r="P19" s="180">
        <v>20015.5</v>
      </c>
      <c r="Q19" s="641">
        <v>703.5</v>
      </c>
      <c r="R19" s="642">
        <v>930.09</v>
      </c>
      <c r="S19" s="643">
        <v>798.56837097626874</v>
      </c>
      <c r="T19" s="180">
        <v>23259.1</v>
      </c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</row>
    <row r="20" spans="2:37" ht="11.1" customHeight="1" x14ac:dyDescent="0.15">
      <c r="B20" s="179"/>
      <c r="C20" s="297">
        <v>41002</v>
      </c>
      <c r="E20" s="179">
        <v>693</v>
      </c>
      <c r="F20" s="180">
        <v>966</v>
      </c>
      <c r="G20" s="156">
        <v>813.65696934246284</v>
      </c>
      <c r="H20" s="180">
        <v>5643.2</v>
      </c>
      <c r="I20" s="179">
        <v>399</v>
      </c>
      <c r="J20" s="180">
        <v>525</v>
      </c>
      <c r="K20" s="156">
        <v>462.41464858904732</v>
      </c>
      <c r="L20" s="180">
        <v>11258.6</v>
      </c>
      <c r="M20" s="179">
        <v>714</v>
      </c>
      <c r="N20" s="180">
        <v>997.5</v>
      </c>
      <c r="O20" s="156">
        <v>833.16679355308975</v>
      </c>
      <c r="P20" s="180">
        <v>11300.1</v>
      </c>
      <c r="Q20" s="179">
        <v>703.5</v>
      </c>
      <c r="R20" s="180">
        <v>924</v>
      </c>
      <c r="S20" s="156">
        <v>805.02054586276302</v>
      </c>
      <c r="T20" s="180">
        <v>13683.7</v>
      </c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</row>
    <row r="21" spans="2:37" ht="11.1" customHeight="1" x14ac:dyDescent="0.15">
      <c r="B21" s="179"/>
      <c r="C21" s="297">
        <v>41003</v>
      </c>
      <c r="E21" s="179">
        <v>693</v>
      </c>
      <c r="F21" s="180">
        <v>945</v>
      </c>
      <c r="G21" s="156">
        <v>808.25271514579185</v>
      </c>
      <c r="H21" s="180">
        <v>5828.9</v>
      </c>
      <c r="I21" s="179">
        <v>399</v>
      </c>
      <c r="J21" s="180">
        <v>525</v>
      </c>
      <c r="K21" s="156">
        <v>467.05415615322886</v>
      </c>
      <c r="L21" s="180">
        <v>12265.5</v>
      </c>
      <c r="M21" s="179">
        <v>714</v>
      </c>
      <c r="N21" s="180">
        <v>997.5</v>
      </c>
      <c r="O21" s="156">
        <v>828.72420382165546</v>
      </c>
      <c r="P21" s="180">
        <v>11154.7</v>
      </c>
      <c r="Q21" s="179">
        <v>693</v>
      </c>
      <c r="R21" s="180">
        <v>924</v>
      </c>
      <c r="S21" s="156">
        <v>811.44327829727365</v>
      </c>
      <c r="T21" s="180">
        <v>13974.2</v>
      </c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</row>
    <row r="22" spans="2:37" ht="11.1" customHeight="1" x14ac:dyDescent="0.15">
      <c r="B22" s="179"/>
      <c r="C22" s="297">
        <v>41004</v>
      </c>
      <c r="E22" s="179">
        <v>703.5</v>
      </c>
      <c r="F22" s="180">
        <v>945</v>
      </c>
      <c r="G22" s="156">
        <v>811.44790686153124</v>
      </c>
      <c r="H22" s="180">
        <v>5291.3</v>
      </c>
      <c r="I22" s="179">
        <v>399</v>
      </c>
      <c r="J22" s="180">
        <v>525</v>
      </c>
      <c r="K22" s="156">
        <v>466.93349812806014</v>
      </c>
      <c r="L22" s="180">
        <v>17902.400000000001</v>
      </c>
      <c r="M22" s="179">
        <v>714</v>
      </c>
      <c r="N22" s="180">
        <v>997.5</v>
      </c>
      <c r="O22" s="156">
        <v>831.5616334017285</v>
      </c>
      <c r="P22" s="180">
        <v>11710.9</v>
      </c>
      <c r="Q22" s="179">
        <v>682.5</v>
      </c>
      <c r="R22" s="180">
        <v>924</v>
      </c>
      <c r="S22" s="156">
        <v>797.05446728401307</v>
      </c>
      <c r="T22" s="180">
        <v>17887.8</v>
      </c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</row>
    <row r="23" spans="2:37" ht="11.1" customHeight="1" x14ac:dyDescent="0.15">
      <c r="B23" s="179"/>
      <c r="C23" s="297">
        <v>41005</v>
      </c>
      <c r="E23" s="179">
        <v>703.5</v>
      </c>
      <c r="F23" s="180">
        <v>945</v>
      </c>
      <c r="G23" s="156">
        <v>813.41016219578057</v>
      </c>
      <c r="H23" s="180">
        <v>7702.6</v>
      </c>
      <c r="I23" s="179">
        <v>399</v>
      </c>
      <c r="J23" s="180">
        <v>525</v>
      </c>
      <c r="K23" s="156">
        <v>470.14362174613439</v>
      </c>
      <c r="L23" s="180">
        <v>21852.400000000001</v>
      </c>
      <c r="M23" s="179">
        <v>714</v>
      </c>
      <c r="N23" s="180">
        <v>997.5</v>
      </c>
      <c r="O23" s="156">
        <v>839.32521894122328</v>
      </c>
      <c r="P23" s="180">
        <v>18359</v>
      </c>
      <c r="Q23" s="179">
        <v>672</v>
      </c>
      <c r="R23" s="180">
        <v>924</v>
      </c>
      <c r="S23" s="156">
        <v>802.64723653355713</v>
      </c>
      <c r="T23" s="180">
        <v>23568.9</v>
      </c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</row>
    <row r="24" spans="2:37" ht="11.1" customHeight="1" x14ac:dyDescent="0.15">
      <c r="B24" s="179"/>
      <c r="C24" s="297">
        <v>41008</v>
      </c>
      <c r="E24" s="179">
        <v>714</v>
      </c>
      <c r="F24" s="180">
        <v>913.5</v>
      </c>
      <c r="G24" s="156">
        <v>815.77778179942652</v>
      </c>
      <c r="H24" s="180">
        <v>17329.2</v>
      </c>
      <c r="I24" s="179">
        <v>399</v>
      </c>
      <c r="J24" s="180">
        <v>493.5</v>
      </c>
      <c r="K24" s="156">
        <v>463.6951090900842</v>
      </c>
      <c r="L24" s="180">
        <v>43821.8</v>
      </c>
      <c r="M24" s="179">
        <v>735</v>
      </c>
      <c r="N24" s="180">
        <v>924</v>
      </c>
      <c r="O24" s="156">
        <v>827.34925782062726</v>
      </c>
      <c r="P24" s="180">
        <v>37130.1</v>
      </c>
      <c r="Q24" s="179">
        <v>703.5</v>
      </c>
      <c r="R24" s="180">
        <v>871.5</v>
      </c>
      <c r="S24" s="156">
        <v>786.7076899053186</v>
      </c>
      <c r="T24" s="180">
        <v>51718.1</v>
      </c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</row>
    <row r="25" spans="2:37" ht="11.1" customHeight="1" x14ac:dyDescent="0.15">
      <c r="B25" s="179"/>
      <c r="C25" s="297">
        <v>41009</v>
      </c>
      <c r="E25" s="179">
        <v>724.5</v>
      </c>
      <c r="F25" s="180">
        <v>913.5</v>
      </c>
      <c r="G25" s="156">
        <v>826.72792185137791</v>
      </c>
      <c r="H25" s="180">
        <v>6765.1</v>
      </c>
      <c r="I25" s="179">
        <v>409.5</v>
      </c>
      <c r="J25" s="180">
        <v>493.5</v>
      </c>
      <c r="K25" s="156">
        <v>467.76422048182974</v>
      </c>
      <c r="L25" s="180">
        <v>21262.1</v>
      </c>
      <c r="M25" s="179">
        <v>750.75</v>
      </c>
      <c r="N25" s="180">
        <v>934.5</v>
      </c>
      <c r="O25" s="156">
        <v>834.38539168112823</v>
      </c>
      <c r="P25" s="180">
        <v>16563.099999999999</v>
      </c>
      <c r="Q25" s="179">
        <v>714</v>
      </c>
      <c r="R25" s="180">
        <v>882</v>
      </c>
      <c r="S25" s="156">
        <v>788.31565683585757</v>
      </c>
      <c r="T25" s="180">
        <v>25680.2</v>
      </c>
      <c r="U25" s="156"/>
    </row>
    <row r="26" spans="2:37" ht="11.1" customHeight="1" x14ac:dyDescent="0.15">
      <c r="B26" s="179"/>
      <c r="C26" s="297">
        <v>41010</v>
      </c>
      <c r="E26" s="179">
        <v>724.5</v>
      </c>
      <c r="F26" s="180">
        <v>913.5</v>
      </c>
      <c r="G26" s="156">
        <v>833.14448010269552</v>
      </c>
      <c r="H26" s="180">
        <v>8019.2</v>
      </c>
      <c r="I26" s="179">
        <v>409.5</v>
      </c>
      <c r="J26" s="180">
        <v>493.5</v>
      </c>
      <c r="K26" s="156">
        <v>461.69996021468438</v>
      </c>
      <c r="L26" s="180">
        <v>19906.7</v>
      </c>
      <c r="M26" s="179">
        <v>756</v>
      </c>
      <c r="N26" s="180">
        <v>934.5</v>
      </c>
      <c r="O26" s="156">
        <v>849.29360570632696</v>
      </c>
      <c r="P26" s="180">
        <v>17452.2</v>
      </c>
      <c r="Q26" s="179">
        <v>714</v>
      </c>
      <c r="R26" s="180">
        <v>882</v>
      </c>
      <c r="S26" s="156">
        <v>801.16799349666451</v>
      </c>
      <c r="T26" s="180">
        <v>23996.7</v>
      </c>
      <c r="U26" s="156"/>
    </row>
    <row r="27" spans="2:37" ht="11.1" customHeight="1" x14ac:dyDescent="0.15">
      <c r="B27" s="179"/>
      <c r="C27" s="297">
        <v>41011</v>
      </c>
      <c r="E27" s="179">
        <v>735</v>
      </c>
      <c r="F27" s="180">
        <v>913.5</v>
      </c>
      <c r="G27" s="156">
        <v>825.69543465577578</v>
      </c>
      <c r="H27" s="180">
        <v>4652</v>
      </c>
      <c r="I27" s="179">
        <v>420</v>
      </c>
      <c r="J27" s="180">
        <v>504</v>
      </c>
      <c r="K27" s="156">
        <v>463.90959023539676</v>
      </c>
      <c r="L27" s="180">
        <v>12234.8</v>
      </c>
      <c r="M27" s="179">
        <v>756</v>
      </c>
      <c r="N27" s="180">
        <v>934.5</v>
      </c>
      <c r="O27" s="156">
        <v>838.07966788911438</v>
      </c>
      <c r="P27" s="180">
        <v>7195.5</v>
      </c>
      <c r="Q27" s="179">
        <v>714</v>
      </c>
      <c r="R27" s="180">
        <v>882</v>
      </c>
      <c r="S27" s="156">
        <v>813.53393391374459</v>
      </c>
      <c r="T27" s="180">
        <v>12619.5</v>
      </c>
      <c r="U27" s="156"/>
    </row>
    <row r="28" spans="2:37" ht="11.1" customHeight="1" x14ac:dyDescent="0.15">
      <c r="B28" s="179"/>
      <c r="C28" s="297">
        <v>41012</v>
      </c>
      <c r="E28" s="179">
        <v>735</v>
      </c>
      <c r="F28" s="180">
        <v>924</v>
      </c>
      <c r="G28" s="156">
        <v>825.09744779582422</v>
      </c>
      <c r="H28" s="180">
        <v>1861.9</v>
      </c>
      <c r="I28" s="179">
        <v>420</v>
      </c>
      <c r="J28" s="180">
        <v>504</v>
      </c>
      <c r="K28" s="156">
        <v>459.83689347856847</v>
      </c>
      <c r="L28" s="180">
        <v>6132.6</v>
      </c>
      <c r="M28" s="179">
        <v>756</v>
      </c>
      <c r="N28" s="180">
        <v>945</v>
      </c>
      <c r="O28" s="156">
        <v>851.42628007402811</v>
      </c>
      <c r="P28" s="180">
        <v>4812.8999999999996</v>
      </c>
      <c r="Q28" s="179">
        <v>714</v>
      </c>
      <c r="R28" s="180">
        <v>882</v>
      </c>
      <c r="S28" s="156">
        <v>811.93450300573181</v>
      </c>
      <c r="T28" s="180">
        <v>6627.4</v>
      </c>
      <c r="U28" s="156"/>
    </row>
    <row r="29" spans="2:37" ht="11.1" customHeight="1" x14ac:dyDescent="0.15">
      <c r="B29" s="179"/>
      <c r="C29" s="297">
        <v>41015</v>
      </c>
      <c r="E29" s="179">
        <v>735</v>
      </c>
      <c r="F29" s="180">
        <v>913.5</v>
      </c>
      <c r="G29" s="156">
        <v>821.92995958379902</v>
      </c>
      <c r="H29" s="180">
        <v>13536</v>
      </c>
      <c r="I29" s="179">
        <v>399</v>
      </c>
      <c r="J29" s="180">
        <v>483</v>
      </c>
      <c r="K29" s="156">
        <v>454.3367883004405</v>
      </c>
      <c r="L29" s="180">
        <v>35285.199999999997</v>
      </c>
      <c r="M29" s="179">
        <v>756</v>
      </c>
      <c r="N29" s="180">
        <v>913.5</v>
      </c>
      <c r="O29" s="156">
        <v>838.92305073203931</v>
      </c>
      <c r="P29" s="180">
        <v>24261.5</v>
      </c>
      <c r="Q29" s="179">
        <v>719.25</v>
      </c>
      <c r="R29" s="180">
        <v>850.5</v>
      </c>
      <c r="S29" s="156">
        <v>800.02644882980951</v>
      </c>
      <c r="T29" s="180">
        <v>32381</v>
      </c>
      <c r="U29" s="156"/>
    </row>
    <row r="30" spans="2:37" ht="11.1" customHeight="1" x14ac:dyDescent="0.15">
      <c r="B30" s="179"/>
      <c r="C30" s="297">
        <v>41016</v>
      </c>
      <c r="E30" s="179">
        <v>735</v>
      </c>
      <c r="F30" s="180">
        <v>913.5</v>
      </c>
      <c r="G30" s="156">
        <v>822.01667367425284</v>
      </c>
      <c r="H30" s="180">
        <v>6553.1</v>
      </c>
      <c r="I30" s="179">
        <v>399</v>
      </c>
      <c r="J30" s="180">
        <v>483</v>
      </c>
      <c r="K30" s="156">
        <v>448.0915438324281</v>
      </c>
      <c r="L30" s="180">
        <v>14526.2</v>
      </c>
      <c r="M30" s="179">
        <v>756</v>
      </c>
      <c r="N30" s="180">
        <v>913.5</v>
      </c>
      <c r="O30" s="156">
        <v>840.33254170155237</v>
      </c>
      <c r="P30" s="180">
        <v>12501.3</v>
      </c>
      <c r="Q30" s="179">
        <v>714</v>
      </c>
      <c r="R30" s="180">
        <v>829.5</v>
      </c>
      <c r="S30" s="156">
        <v>786.83708299011516</v>
      </c>
      <c r="T30" s="180">
        <v>16595.900000000001</v>
      </c>
      <c r="U30" s="156"/>
    </row>
    <row r="31" spans="2:37" ht="11.1" customHeight="1" x14ac:dyDescent="0.15">
      <c r="B31" s="179"/>
      <c r="C31" s="297">
        <v>41017</v>
      </c>
      <c r="E31" s="179">
        <v>735</v>
      </c>
      <c r="F31" s="180">
        <v>924</v>
      </c>
      <c r="G31" s="156">
        <v>825.08110861824036</v>
      </c>
      <c r="H31" s="180">
        <v>6392.5</v>
      </c>
      <c r="I31" s="179">
        <v>399</v>
      </c>
      <c r="J31" s="180">
        <v>493.5</v>
      </c>
      <c r="K31" s="156">
        <v>456.03779467223598</v>
      </c>
      <c r="L31" s="180">
        <v>14319.6</v>
      </c>
      <c r="M31" s="179">
        <v>756</v>
      </c>
      <c r="N31" s="180">
        <v>913.5</v>
      </c>
      <c r="O31" s="156">
        <v>836.80631147821907</v>
      </c>
      <c r="P31" s="180">
        <v>11861.6</v>
      </c>
      <c r="Q31" s="179">
        <v>714</v>
      </c>
      <c r="R31" s="180">
        <v>829.5</v>
      </c>
      <c r="S31" s="156">
        <v>792.57758381976669</v>
      </c>
      <c r="T31" s="180">
        <v>16302.1</v>
      </c>
      <c r="U31" s="156"/>
    </row>
    <row r="32" spans="2:37" ht="11.1" customHeight="1" x14ac:dyDescent="0.15">
      <c r="B32" s="179"/>
      <c r="C32" s="297">
        <v>41018</v>
      </c>
      <c r="E32" s="179">
        <v>735</v>
      </c>
      <c r="F32" s="180">
        <v>945</v>
      </c>
      <c r="G32" s="156">
        <v>825.38807856865026</v>
      </c>
      <c r="H32" s="180">
        <v>4239.8</v>
      </c>
      <c r="I32" s="179">
        <v>420</v>
      </c>
      <c r="J32" s="180">
        <v>525</v>
      </c>
      <c r="K32" s="156">
        <v>463.77615157022069</v>
      </c>
      <c r="L32" s="180">
        <v>9826.2000000000007</v>
      </c>
      <c r="M32" s="179">
        <v>756</v>
      </c>
      <c r="N32" s="180">
        <v>976.5</v>
      </c>
      <c r="O32" s="156">
        <v>847.96303093864731</v>
      </c>
      <c r="P32" s="180">
        <v>7906</v>
      </c>
      <c r="Q32" s="179">
        <v>714</v>
      </c>
      <c r="R32" s="180">
        <v>840</v>
      </c>
      <c r="S32" s="156">
        <v>801.78845885147439</v>
      </c>
      <c r="T32" s="180">
        <v>12966</v>
      </c>
      <c r="U32" s="156"/>
    </row>
    <row r="33" spans="2:21" ht="11.1" customHeight="1" x14ac:dyDescent="0.15">
      <c r="B33" s="179"/>
      <c r="C33" s="297">
        <v>41019</v>
      </c>
      <c r="E33" s="179">
        <v>735</v>
      </c>
      <c r="F33" s="180">
        <v>945</v>
      </c>
      <c r="G33" s="156">
        <v>827.89638800968146</v>
      </c>
      <c r="H33" s="180">
        <v>4746.2</v>
      </c>
      <c r="I33" s="179">
        <v>420</v>
      </c>
      <c r="J33" s="180">
        <v>525</v>
      </c>
      <c r="K33" s="156">
        <v>469.17942435971344</v>
      </c>
      <c r="L33" s="180">
        <v>10609.6</v>
      </c>
      <c r="M33" s="179">
        <v>756</v>
      </c>
      <c r="N33" s="180">
        <v>976.5</v>
      </c>
      <c r="O33" s="156">
        <v>848.0037858530136</v>
      </c>
      <c r="P33" s="180">
        <v>10012.9</v>
      </c>
      <c r="Q33" s="179">
        <v>714</v>
      </c>
      <c r="R33" s="180">
        <v>850.5</v>
      </c>
      <c r="S33" s="156">
        <v>803.14482945316729</v>
      </c>
      <c r="T33" s="180">
        <v>13853.9</v>
      </c>
      <c r="U33" s="156"/>
    </row>
    <row r="34" spans="2:21" ht="11.1" customHeight="1" x14ac:dyDescent="0.15">
      <c r="B34" s="179"/>
      <c r="C34" s="297">
        <v>41022</v>
      </c>
      <c r="E34" s="179">
        <v>756</v>
      </c>
      <c r="F34" s="180">
        <v>976.5</v>
      </c>
      <c r="G34" s="156">
        <v>843.13134559964578</v>
      </c>
      <c r="H34" s="180">
        <v>8604.7000000000007</v>
      </c>
      <c r="I34" s="179">
        <v>420</v>
      </c>
      <c r="J34" s="180">
        <v>546</v>
      </c>
      <c r="K34" s="156">
        <v>476.66187707464087</v>
      </c>
      <c r="L34" s="180">
        <v>20963</v>
      </c>
      <c r="M34" s="179">
        <v>777</v>
      </c>
      <c r="N34" s="180">
        <v>1008</v>
      </c>
      <c r="O34" s="156">
        <v>862.77402795176033</v>
      </c>
      <c r="P34" s="180">
        <v>17374.3</v>
      </c>
      <c r="Q34" s="179">
        <v>714</v>
      </c>
      <c r="R34" s="180">
        <v>882</v>
      </c>
      <c r="S34" s="156">
        <v>805.36596237481854</v>
      </c>
      <c r="T34" s="180">
        <v>22952.1</v>
      </c>
      <c r="U34" s="156"/>
    </row>
    <row r="35" spans="2:21" ht="10.5" customHeight="1" x14ac:dyDescent="0.15">
      <c r="B35" s="179"/>
      <c r="C35" s="297">
        <v>41023</v>
      </c>
      <c r="E35" s="179">
        <v>756</v>
      </c>
      <c r="F35" s="180">
        <v>976.5</v>
      </c>
      <c r="G35" s="156">
        <v>826.93665462785862</v>
      </c>
      <c r="H35" s="180">
        <v>7119.7</v>
      </c>
      <c r="I35" s="179">
        <v>420</v>
      </c>
      <c r="J35" s="180">
        <v>535.5</v>
      </c>
      <c r="K35" s="156">
        <v>473.82406711745574</v>
      </c>
      <c r="L35" s="180">
        <v>13498.8</v>
      </c>
      <c r="M35" s="179">
        <v>777</v>
      </c>
      <c r="N35" s="180">
        <v>1008</v>
      </c>
      <c r="O35" s="156">
        <v>860.06152931615668</v>
      </c>
      <c r="P35" s="180">
        <v>11641.7</v>
      </c>
      <c r="Q35" s="179">
        <v>714</v>
      </c>
      <c r="R35" s="180">
        <v>882</v>
      </c>
      <c r="S35" s="156">
        <v>796.34092243583655</v>
      </c>
      <c r="T35" s="180">
        <v>17589.099999999999</v>
      </c>
      <c r="U35" s="156"/>
    </row>
    <row r="36" spans="2:21" ht="10.5" customHeight="1" x14ac:dyDescent="0.15">
      <c r="B36" s="179"/>
      <c r="C36" s="297">
        <v>41024</v>
      </c>
      <c r="E36" s="179">
        <v>756</v>
      </c>
      <c r="F36" s="180">
        <v>945</v>
      </c>
      <c r="G36" s="156">
        <v>842.11376858435654</v>
      </c>
      <c r="H36" s="180">
        <v>5366.5</v>
      </c>
      <c r="I36" s="179">
        <v>420</v>
      </c>
      <c r="J36" s="180">
        <v>546</v>
      </c>
      <c r="K36" s="156">
        <v>482.44191965514096</v>
      </c>
      <c r="L36" s="180">
        <v>13090.6</v>
      </c>
      <c r="M36" s="179">
        <v>787.5</v>
      </c>
      <c r="N36" s="180">
        <v>997.5</v>
      </c>
      <c r="O36" s="156">
        <v>877.41121495327172</v>
      </c>
      <c r="P36" s="180">
        <v>11696.6</v>
      </c>
      <c r="Q36" s="179">
        <v>714</v>
      </c>
      <c r="R36" s="180">
        <v>892.5</v>
      </c>
      <c r="S36" s="156">
        <v>803.28850277998424</v>
      </c>
      <c r="T36" s="180">
        <v>13029.8</v>
      </c>
      <c r="U36" s="156"/>
    </row>
    <row r="37" spans="2:21" ht="10.5" customHeight="1" x14ac:dyDescent="0.15">
      <c r="B37" s="179"/>
      <c r="C37" s="297">
        <v>41025</v>
      </c>
      <c r="D37" s="156"/>
      <c r="E37" s="179">
        <v>756</v>
      </c>
      <c r="F37" s="180">
        <v>945</v>
      </c>
      <c r="G37" s="156">
        <v>849.24488940628669</v>
      </c>
      <c r="H37" s="180">
        <v>3743.5</v>
      </c>
      <c r="I37" s="606">
        <v>441</v>
      </c>
      <c r="J37" s="452">
        <v>556.5</v>
      </c>
      <c r="K37" s="607">
        <v>485.73764115432874</v>
      </c>
      <c r="L37" s="180">
        <v>10468</v>
      </c>
      <c r="M37" s="179">
        <v>787.5</v>
      </c>
      <c r="N37" s="180">
        <v>997.5</v>
      </c>
      <c r="O37" s="156">
        <v>880.38835671883385</v>
      </c>
      <c r="P37" s="180">
        <v>8100.5</v>
      </c>
      <c r="Q37" s="179">
        <v>714</v>
      </c>
      <c r="R37" s="180">
        <v>882</v>
      </c>
      <c r="S37" s="156">
        <v>815.60287571539573</v>
      </c>
      <c r="T37" s="180">
        <v>11006.2</v>
      </c>
      <c r="U37" s="156"/>
    </row>
    <row r="38" spans="2:21" ht="10.5" customHeight="1" x14ac:dyDescent="0.15">
      <c r="B38" s="179"/>
      <c r="C38" s="297">
        <v>41026</v>
      </c>
      <c r="D38" s="156"/>
      <c r="E38" s="179">
        <v>735</v>
      </c>
      <c r="F38" s="179">
        <v>945</v>
      </c>
      <c r="G38" s="179">
        <v>833.70352556831062</v>
      </c>
      <c r="H38" s="179">
        <v>3827.5</v>
      </c>
      <c r="I38" s="179">
        <v>441</v>
      </c>
      <c r="J38" s="179">
        <v>556.5</v>
      </c>
      <c r="K38" s="179">
        <v>484.48934039958436</v>
      </c>
      <c r="L38" s="179">
        <v>9516.4</v>
      </c>
      <c r="M38" s="179">
        <v>777</v>
      </c>
      <c r="N38" s="179">
        <v>997.5</v>
      </c>
      <c r="O38" s="179">
        <v>886.48815843201328</v>
      </c>
      <c r="P38" s="179">
        <v>9504.2999999999993</v>
      </c>
      <c r="Q38" s="179">
        <v>714</v>
      </c>
      <c r="R38" s="179">
        <v>882</v>
      </c>
      <c r="S38" s="179">
        <v>812.15520206362874</v>
      </c>
      <c r="T38" s="180">
        <v>11011.8</v>
      </c>
      <c r="U38" s="156"/>
    </row>
    <row r="39" spans="2:21" ht="10.5" customHeight="1" x14ac:dyDescent="0.15">
      <c r="B39" s="264"/>
      <c r="C39" s="297"/>
      <c r="D39" s="184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56"/>
    </row>
    <row r="40" spans="2:21" x14ac:dyDescent="0.15">
      <c r="B40" s="318"/>
      <c r="C40" s="319"/>
      <c r="D40" s="185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56"/>
    </row>
    <row r="41" spans="2:21" x14ac:dyDescent="0.15">
      <c r="B41" s="241"/>
      <c r="C41" s="418"/>
    </row>
  </sheetData>
  <mergeCells count="5">
    <mergeCell ref="C5:D5"/>
    <mergeCell ref="E5:H5"/>
    <mergeCell ref="I5:L5"/>
    <mergeCell ref="M5:P5"/>
    <mergeCell ref="Q5:T5"/>
  </mergeCells>
  <phoneticPr fontId="6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57" customWidth="1"/>
    <col min="2" max="2" width="3.875" style="157" customWidth="1"/>
    <col min="3" max="3" width="8.75" style="157" customWidth="1"/>
    <col min="4" max="4" width="2.125" style="157" customWidth="1"/>
    <col min="5" max="5" width="7.25" style="157" customWidth="1"/>
    <col min="6" max="7" width="7.625" style="157" customWidth="1"/>
    <col min="8" max="8" width="10.5" style="157" customWidth="1"/>
    <col min="9" max="9" width="7" style="157" customWidth="1"/>
    <col min="10" max="11" width="7.625" style="157" customWidth="1"/>
    <col min="12" max="12" width="8.5" style="157" customWidth="1"/>
    <col min="13" max="15" width="7.625" style="157" customWidth="1"/>
    <col min="16" max="16" width="9.125" style="157" customWidth="1"/>
    <col min="17" max="16384" width="7.5" style="157"/>
  </cols>
  <sheetData>
    <row r="3" spans="2:29" ht="13.5" customHeight="1" x14ac:dyDescent="0.15">
      <c r="B3" s="157" t="s">
        <v>220</v>
      </c>
      <c r="R3" s="156"/>
    </row>
    <row r="4" spans="2:29" ht="13.5" customHeight="1" x14ac:dyDescent="0.15">
      <c r="P4" s="158" t="s">
        <v>221</v>
      </c>
      <c r="R4" s="156"/>
    </row>
    <row r="5" spans="2:29" ht="6" customHeight="1" x14ac:dyDescent="0.15">
      <c r="B5" s="173"/>
      <c r="C5" s="173"/>
      <c r="D5" s="173"/>
      <c r="E5" s="173"/>
      <c r="F5" s="173"/>
      <c r="G5" s="173"/>
      <c r="H5" s="173"/>
      <c r="I5" s="156"/>
      <c r="R5" s="156"/>
    </row>
    <row r="6" spans="2:29" ht="13.5" customHeight="1" x14ac:dyDescent="0.15">
      <c r="B6" s="159"/>
      <c r="C6" s="160" t="s">
        <v>85</v>
      </c>
      <c r="D6" s="161"/>
      <c r="E6" s="726" t="s">
        <v>222</v>
      </c>
      <c r="F6" s="727"/>
      <c r="G6" s="727"/>
      <c r="H6" s="728"/>
      <c r="I6" s="726" t="s">
        <v>223</v>
      </c>
      <c r="J6" s="727"/>
      <c r="K6" s="727"/>
      <c r="L6" s="728"/>
      <c r="M6" s="726" t="s">
        <v>224</v>
      </c>
      <c r="N6" s="727"/>
      <c r="O6" s="727"/>
      <c r="P6" s="728"/>
      <c r="R6" s="177"/>
      <c r="S6" s="177"/>
      <c r="T6" s="177"/>
      <c r="U6" s="177"/>
      <c r="V6" s="156"/>
    </row>
    <row r="7" spans="2:29" ht="13.5" x14ac:dyDescent="0.15">
      <c r="B7" s="172" t="s">
        <v>213</v>
      </c>
      <c r="C7" s="173"/>
      <c r="D7" s="173"/>
      <c r="E7" s="160" t="s">
        <v>217</v>
      </c>
      <c r="F7" s="280" t="s">
        <v>218</v>
      </c>
      <c r="G7" s="162" t="s">
        <v>171</v>
      </c>
      <c r="H7" s="280" t="s">
        <v>216</v>
      </c>
      <c r="I7" s="160" t="s">
        <v>217</v>
      </c>
      <c r="J7" s="280" t="s">
        <v>218</v>
      </c>
      <c r="K7" s="162" t="s">
        <v>171</v>
      </c>
      <c r="L7" s="280" t="s">
        <v>172</v>
      </c>
      <c r="M7" s="160" t="s">
        <v>217</v>
      </c>
      <c r="N7" s="280" t="s">
        <v>218</v>
      </c>
      <c r="O7" s="162" t="s">
        <v>171</v>
      </c>
      <c r="P7" s="280" t="s">
        <v>216</v>
      </c>
      <c r="R7" s="702"/>
      <c r="S7" s="177"/>
      <c r="T7" s="177"/>
      <c r="U7" s="177"/>
      <c r="V7" s="156"/>
    </row>
    <row r="8" spans="2:29" ht="13.5" x14ac:dyDescent="0.15">
      <c r="B8" s="179" t="s">
        <v>0</v>
      </c>
      <c r="C8" s="156">
        <v>21</v>
      </c>
      <c r="D8" s="157" t="s">
        <v>1</v>
      </c>
      <c r="E8" s="628">
        <v>368</v>
      </c>
      <c r="F8" s="629">
        <v>609</v>
      </c>
      <c r="G8" s="630">
        <v>478</v>
      </c>
      <c r="H8" s="629">
        <v>4735409</v>
      </c>
      <c r="I8" s="628">
        <v>788</v>
      </c>
      <c r="J8" s="629">
        <v>1302</v>
      </c>
      <c r="K8" s="630">
        <v>1008</v>
      </c>
      <c r="L8" s="629">
        <v>278730</v>
      </c>
      <c r="M8" s="628">
        <v>501</v>
      </c>
      <c r="N8" s="629">
        <v>819</v>
      </c>
      <c r="O8" s="630">
        <v>636</v>
      </c>
      <c r="P8" s="629">
        <v>6810449</v>
      </c>
      <c r="R8" s="702"/>
      <c r="S8" s="177"/>
      <c r="T8" s="177"/>
      <c r="U8" s="177"/>
      <c r="V8" s="156"/>
    </row>
    <row r="9" spans="2:29" ht="13.5" x14ac:dyDescent="0.15">
      <c r="B9" s="179"/>
      <c r="C9" s="156">
        <v>22</v>
      </c>
      <c r="D9" s="156"/>
      <c r="E9" s="628">
        <v>378</v>
      </c>
      <c r="F9" s="629">
        <v>672</v>
      </c>
      <c r="G9" s="630">
        <v>493</v>
      </c>
      <c r="H9" s="629">
        <v>5368190</v>
      </c>
      <c r="I9" s="628">
        <v>767</v>
      </c>
      <c r="J9" s="629">
        <v>1246</v>
      </c>
      <c r="K9" s="630">
        <v>997</v>
      </c>
      <c r="L9" s="629">
        <v>233535</v>
      </c>
      <c r="M9" s="628">
        <v>539</v>
      </c>
      <c r="N9" s="629">
        <v>819</v>
      </c>
      <c r="O9" s="630">
        <v>676</v>
      </c>
      <c r="P9" s="629">
        <v>6248927</v>
      </c>
      <c r="R9" s="702"/>
      <c r="S9" s="177"/>
      <c r="T9" s="177"/>
      <c r="U9" s="177"/>
      <c r="V9" s="156"/>
    </row>
    <row r="10" spans="2:29" ht="13.5" x14ac:dyDescent="0.15">
      <c r="B10" s="172"/>
      <c r="C10" s="173">
        <v>23</v>
      </c>
      <c r="D10" s="185"/>
      <c r="E10" s="659">
        <v>430.5</v>
      </c>
      <c r="F10" s="659">
        <v>724.5</v>
      </c>
      <c r="G10" s="659">
        <v>558.20433812228566</v>
      </c>
      <c r="H10" s="659">
        <v>5212027.8999999957</v>
      </c>
      <c r="I10" s="659">
        <v>735</v>
      </c>
      <c r="J10" s="659">
        <v>1260</v>
      </c>
      <c r="K10" s="659">
        <v>981.49501701692452</v>
      </c>
      <c r="L10" s="659">
        <v>266389.29999999976</v>
      </c>
      <c r="M10" s="659">
        <v>470.40000000000003</v>
      </c>
      <c r="N10" s="659">
        <v>898.80000000000007</v>
      </c>
      <c r="O10" s="659">
        <v>700.0009698040808</v>
      </c>
      <c r="P10" s="660">
        <v>6009929.5000000009</v>
      </c>
      <c r="R10" s="177"/>
      <c r="S10" s="177"/>
      <c r="T10" s="177"/>
      <c r="U10" s="177"/>
      <c r="V10" s="156"/>
    </row>
    <row r="11" spans="2:29" ht="13.5" x14ac:dyDescent="0.15">
      <c r="B11" s="661" t="s">
        <v>97</v>
      </c>
      <c r="C11" s="477">
        <v>8</v>
      </c>
      <c r="D11" s="374" t="s">
        <v>98</v>
      </c>
      <c r="E11" s="662">
        <v>525</v>
      </c>
      <c r="F11" s="662">
        <v>661.5</v>
      </c>
      <c r="G11" s="662">
        <v>595.77335978515748</v>
      </c>
      <c r="H11" s="662">
        <v>396818.6</v>
      </c>
      <c r="I11" s="662">
        <v>945</v>
      </c>
      <c r="J11" s="662">
        <v>1155</v>
      </c>
      <c r="K11" s="662">
        <v>1056.828670471655</v>
      </c>
      <c r="L11" s="662">
        <v>19991.800000000003</v>
      </c>
      <c r="M11" s="662">
        <v>682.5</v>
      </c>
      <c r="N11" s="662">
        <v>827.40000000000009</v>
      </c>
      <c r="O11" s="662">
        <v>759.63553227381715</v>
      </c>
      <c r="P11" s="663">
        <v>515610.30000000005</v>
      </c>
      <c r="R11" s="177"/>
      <c r="S11" s="177"/>
      <c r="T11" s="177"/>
      <c r="U11" s="177"/>
      <c r="V11" s="177"/>
      <c r="W11" s="156"/>
      <c r="X11" s="156"/>
      <c r="Y11" s="156"/>
      <c r="Z11" s="156"/>
      <c r="AA11" s="156"/>
      <c r="AB11" s="156"/>
      <c r="AC11" s="156"/>
    </row>
    <row r="12" spans="2:29" ht="13.5" x14ac:dyDescent="0.15">
      <c r="B12" s="661"/>
      <c r="C12" s="477">
        <v>9</v>
      </c>
      <c r="D12" s="374"/>
      <c r="E12" s="662">
        <v>525</v>
      </c>
      <c r="F12" s="662">
        <v>619.5</v>
      </c>
      <c r="G12" s="662">
        <v>572.42568030947041</v>
      </c>
      <c r="H12" s="662">
        <v>433277.4</v>
      </c>
      <c r="I12" s="662">
        <v>892.5</v>
      </c>
      <c r="J12" s="662">
        <v>1155</v>
      </c>
      <c r="K12" s="662">
        <v>1029.498596491228</v>
      </c>
      <c r="L12" s="662">
        <v>20946.7</v>
      </c>
      <c r="M12" s="662">
        <v>639.45000000000005</v>
      </c>
      <c r="N12" s="662">
        <v>798</v>
      </c>
      <c r="O12" s="662">
        <v>715.88694774391195</v>
      </c>
      <c r="P12" s="663">
        <v>496553.60000000003</v>
      </c>
      <c r="R12" s="177"/>
      <c r="S12" s="177"/>
      <c r="T12" s="177"/>
      <c r="U12" s="177"/>
      <c r="V12" s="177"/>
      <c r="W12" s="156"/>
      <c r="X12" s="156"/>
      <c r="Y12" s="156"/>
      <c r="Z12" s="156"/>
      <c r="AA12" s="156"/>
      <c r="AB12" s="156"/>
      <c r="AC12" s="156"/>
    </row>
    <row r="13" spans="2:29" x14ac:dyDescent="0.15">
      <c r="B13" s="661"/>
      <c r="C13" s="477">
        <v>10</v>
      </c>
      <c r="D13" s="374"/>
      <c r="E13" s="662">
        <v>462</v>
      </c>
      <c r="F13" s="662">
        <v>598.5</v>
      </c>
      <c r="G13" s="662">
        <v>531.55680454925084</v>
      </c>
      <c r="H13" s="662">
        <v>483047.10000000003</v>
      </c>
      <c r="I13" s="662">
        <v>787.5</v>
      </c>
      <c r="J13" s="662">
        <v>1102.5</v>
      </c>
      <c r="K13" s="662">
        <v>922.54806541683297</v>
      </c>
      <c r="L13" s="662">
        <v>21629.9</v>
      </c>
      <c r="M13" s="662">
        <v>494.55</v>
      </c>
      <c r="N13" s="662">
        <v>696.15</v>
      </c>
      <c r="O13" s="662">
        <v>590.16190425769628</v>
      </c>
      <c r="P13" s="663">
        <v>533531.20000000007</v>
      </c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</row>
    <row r="14" spans="2:29" x14ac:dyDescent="0.15">
      <c r="B14" s="661"/>
      <c r="C14" s="477">
        <v>11</v>
      </c>
      <c r="D14" s="374"/>
      <c r="E14" s="662">
        <v>462</v>
      </c>
      <c r="F14" s="662">
        <v>609</v>
      </c>
      <c r="G14" s="662">
        <v>512.77779526849031</v>
      </c>
      <c r="H14" s="662">
        <v>450391</v>
      </c>
      <c r="I14" s="662">
        <v>735</v>
      </c>
      <c r="J14" s="662">
        <v>1050</v>
      </c>
      <c r="K14" s="662">
        <v>884.04720501989095</v>
      </c>
      <c r="L14" s="662">
        <v>27032.100000000002</v>
      </c>
      <c r="M14" s="662">
        <v>470.40000000000003</v>
      </c>
      <c r="N14" s="662">
        <v>724.5</v>
      </c>
      <c r="O14" s="662">
        <v>594.61012483065804</v>
      </c>
      <c r="P14" s="663">
        <v>585868.6</v>
      </c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2:29" x14ac:dyDescent="0.15">
      <c r="B15" s="661"/>
      <c r="C15" s="477">
        <v>12</v>
      </c>
      <c r="D15" s="374"/>
      <c r="E15" s="662">
        <v>462</v>
      </c>
      <c r="F15" s="662">
        <v>651</v>
      </c>
      <c r="G15" s="662">
        <v>522.98170078180351</v>
      </c>
      <c r="H15" s="662">
        <v>463103.49999999994</v>
      </c>
      <c r="I15" s="662">
        <v>808.5</v>
      </c>
      <c r="J15" s="662">
        <v>1126.6500000000001</v>
      </c>
      <c r="K15" s="662">
        <v>942.41107245190335</v>
      </c>
      <c r="L15" s="662">
        <v>25027.1</v>
      </c>
      <c r="M15" s="662">
        <v>552.30000000000007</v>
      </c>
      <c r="N15" s="662">
        <v>799.05000000000007</v>
      </c>
      <c r="O15" s="662">
        <v>665.96448453519588</v>
      </c>
      <c r="P15" s="663">
        <v>564815</v>
      </c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</row>
    <row r="16" spans="2:29" x14ac:dyDescent="0.15">
      <c r="B16" s="661" t="s">
        <v>99</v>
      </c>
      <c r="C16" s="477">
        <v>1</v>
      </c>
      <c r="D16" s="374" t="s">
        <v>98</v>
      </c>
      <c r="E16" s="662">
        <v>420</v>
      </c>
      <c r="F16" s="662">
        <v>577.5</v>
      </c>
      <c r="G16" s="662">
        <v>489.41424611915704</v>
      </c>
      <c r="H16" s="662">
        <v>417462.19999999995</v>
      </c>
      <c r="I16" s="662">
        <v>787.5</v>
      </c>
      <c r="J16" s="662">
        <v>1081.5</v>
      </c>
      <c r="K16" s="662">
        <v>917.18235281305158</v>
      </c>
      <c r="L16" s="662">
        <v>24804.200000000004</v>
      </c>
      <c r="M16" s="662">
        <v>551.25</v>
      </c>
      <c r="N16" s="662">
        <v>819</v>
      </c>
      <c r="O16" s="662">
        <v>665.07885495314986</v>
      </c>
      <c r="P16" s="663">
        <v>560149.30000000005</v>
      </c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</row>
    <row r="17" spans="2:29" x14ac:dyDescent="0.15">
      <c r="B17" s="661"/>
      <c r="C17" s="477">
        <v>2</v>
      </c>
      <c r="D17" s="374"/>
      <c r="E17" s="662">
        <v>409.5</v>
      </c>
      <c r="F17" s="662">
        <v>577.5</v>
      </c>
      <c r="G17" s="662">
        <v>490.09825114307688</v>
      </c>
      <c r="H17" s="662">
        <v>451911.59999999992</v>
      </c>
      <c r="I17" s="662">
        <v>766.5</v>
      </c>
      <c r="J17" s="662">
        <v>1102.5</v>
      </c>
      <c r="K17" s="662">
        <v>880.27598535927598</v>
      </c>
      <c r="L17" s="662">
        <v>25935.600000000002</v>
      </c>
      <c r="M17" s="662">
        <v>542.85</v>
      </c>
      <c r="N17" s="662">
        <v>724.5</v>
      </c>
      <c r="O17" s="662">
        <v>623.46063965353994</v>
      </c>
      <c r="P17" s="663">
        <v>535546.70000000007</v>
      </c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</row>
    <row r="18" spans="2:29" x14ac:dyDescent="0.15">
      <c r="B18" s="661"/>
      <c r="C18" s="477">
        <v>3</v>
      </c>
      <c r="D18" s="374"/>
      <c r="E18" s="662">
        <v>441</v>
      </c>
      <c r="F18" s="662">
        <v>549.15</v>
      </c>
      <c r="G18" s="662">
        <v>486.4591265213221</v>
      </c>
      <c r="H18" s="662">
        <v>399968.8</v>
      </c>
      <c r="I18" s="662">
        <v>787.5</v>
      </c>
      <c r="J18" s="662">
        <v>1050</v>
      </c>
      <c r="K18" s="662">
        <v>894.54270670420181</v>
      </c>
      <c r="L18" s="662">
        <v>26630.600000000006</v>
      </c>
      <c r="M18" s="662">
        <v>546</v>
      </c>
      <c r="N18" s="662">
        <v>714</v>
      </c>
      <c r="O18" s="662">
        <v>620.78386725458324</v>
      </c>
      <c r="P18" s="663">
        <v>546618.39999999991</v>
      </c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</row>
    <row r="19" spans="2:29" x14ac:dyDescent="0.15">
      <c r="B19" s="664"/>
      <c r="C19" s="665">
        <v>4</v>
      </c>
      <c r="D19" s="379"/>
      <c r="E19" s="657">
        <v>430.5</v>
      </c>
      <c r="F19" s="657">
        <v>598.5</v>
      </c>
      <c r="G19" s="657">
        <v>489.06405144637984</v>
      </c>
      <c r="H19" s="657">
        <v>663945.20000000007</v>
      </c>
      <c r="I19" s="657">
        <v>798</v>
      </c>
      <c r="J19" s="657">
        <v>1050</v>
      </c>
      <c r="K19" s="657">
        <v>920.81225411627565</v>
      </c>
      <c r="L19" s="657">
        <v>30275.300000000003</v>
      </c>
      <c r="M19" s="657">
        <v>546</v>
      </c>
      <c r="N19" s="657">
        <v>714</v>
      </c>
      <c r="O19" s="657">
        <v>628.35019446987087</v>
      </c>
      <c r="P19" s="656">
        <v>639917.60000000009</v>
      </c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</row>
    <row r="20" spans="2:29" x14ac:dyDescent="0.15">
      <c r="B20" s="179"/>
      <c r="C20" s="297">
        <v>41001</v>
      </c>
      <c r="D20" s="156"/>
      <c r="E20" s="628">
        <v>435.75</v>
      </c>
      <c r="F20" s="629">
        <v>540.75</v>
      </c>
      <c r="G20" s="630">
        <v>482.17763909499376</v>
      </c>
      <c r="H20" s="628">
        <v>33315.300000000003</v>
      </c>
      <c r="I20" s="628">
        <v>798</v>
      </c>
      <c r="J20" s="629">
        <v>992.25</v>
      </c>
      <c r="K20" s="630">
        <v>890.31437904542963</v>
      </c>
      <c r="L20" s="628">
        <v>2759.1</v>
      </c>
      <c r="M20" s="628">
        <v>556.5</v>
      </c>
      <c r="N20" s="629">
        <v>677.25</v>
      </c>
      <c r="O20" s="630">
        <v>612.22995394085819</v>
      </c>
      <c r="P20" s="629">
        <v>64462.6</v>
      </c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</row>
    <row r="21" spans="2:29" ht="11.1" customHeight="1" x14ac:dyDescent="0.15">
      <c r="B21" s="169"/>
      <c r="C21" s="297">
        <v>41002</v>
      </c>
      <c r="E21" s="628">
        <v>430.5</v>
      </c>
      <c r="F21" s="629">
        <v>556.5</v>
      </c>
      <c r="G21" s="630">
        <v>472.8603406012129</v>
      </c>
      <c r="H21" s="629">
        <v>20295.5</v>
      </c>
      <c r="I21" s="628">
        <v>819</v>
      </c>
      <c r="J21" s="629">
        <v>997.5</v>
      </c>
      <c r="K21" s="630">
        <v>898.38961184653306</v>
      </c>
      <c r="L21" s="629">
        <v>1665.3</v>
      </c>
      <c r="M21" s="628">
        <v>546</v>
      </c>
      <c r="N21" s="629">
        <v>672</v>
      </c>
      <c r="O21" s="630">
        <v>623.18585095821197</v>
      </c>
      <c r="P21" s="629">
        <v>16347</v>
      </c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</row>
    <row r="22" spans="2:29" ht="11.1" customHeight="1" x14ac:dyDescent="0.15">
      <c r="B22" s="179"/>
      <c r="C22" s="297">
        <v>41003</v>
      </c>
      <c r="E22" s="628">
        <v>430.5</v>
      </c>
      <c r="F22" s="629">
        <v>556.5</v>
      </c>
      <c r="G22" s="630">
        <v>476.79215866707938</v>
      </c>
      <c r="H22" s="629">
        <v>20804</v>
      </c>
      <c r="I22" s="628">
        <v>819</v>
      </c>
      <c r="J22" s="629">
        <v>997.5</v>
      </c>
      <c r="K22" s="630">
        <v>903.5309087854863</v>
      </c>
      <c r="L22" s="629">
        <v>1295.4000000000001</v>
      </c>
      <c r="M22" s="628">
        <v>551.25</v>
      </c>
      <c r="N22" s="629">
        <v>672</v>
      </c>
      <c r="O22" s="630">
        <v>624.14839548490068</v>
      </c>
      <c r="P22" s="629">
        <v>18992</v>
      </c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</row>
    <row r="23" spans="2:29" ht="11.1" customHeight="1" x14ac:dyDescent="0.15">
      <c r="B23" s="179"/>
      <c r="C23" s="297">
        <v>41004</v>
      </c>
      <c r="E23" s="628">
        <v>430.5</v>
      </c>
      <c r="F23" s="629">
        <v>556.5</v>
      </c>
      <c r="G23" s="630">
        <v>486.12093425605519</v>
      </c>
      <c r="H23" s="629">
        <v>47174.7</v>
      </c>
      <c r="I23" s="628">
        <v>840</v>
      </c>
      <c r="J23" s="629">
        <v>997.5</v>
      </c>
      <c r="K23" s="630">
        <v>907.86271245838464</v>
      </c>
      <c r="L23" s="629">
        <v>1196.0999999999999</v>
      </c>
      <c r="M23" s="628">
        <v>556.5</v>
      </c>
      <c r="N23" s="629">
        <v>682.5</v>
      </c>
      <c r="O23" s="630">
        <v>628.22163418178161</v>
      </c>
      <c r="P23" s="629">
        <v>12598</v>
      </c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</row>
    <row r="24" spans="2:29" ht="11.1" customHeight="1" x14ac:dyDescent="0.15">
      <c r="B24" s="179"/>
      <c r="C24" s="297">
        <v>41005</v>
      </c>
      <c r="E24" s="628">
        <v>430.5</v>
      </c>
      <c r="F24" s="629">
        <v>556.5</v>
      </c>
      <c r="G24" s="630">
        <v>484.48676718359906</v>
      </c>
      <c r="H24" s="629">
        <v>53645.7</v>
      </c>
      <c r="I24" s="628">
        <v>840</v>
      </c>
      <c r="J24" s="629">
        <v>997.5</v>
      </c>
      <c r="K24" s="630">
        <v>915.68141711229953</v>
      </c>
      <c r="L24" s="629">
        <v>1522.2</v>
      </c>
      <c r="M24" s="628">
        <v>559.65</v>
      </c>
      <c r="N24" s="629">
        <v>682.5</v>
      </c>
      <c r="O24" s="630">
        <v>623.5162857657009</v>
      </c>
      <c r="P24" s="629">
        <v>36819.300000000003</v>
      </c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</row>
    <row r="25" spans="2:29" ht="11.1" customHeight="1" x14ac:dyDescent="0.15">
      <c r="B25" s="179"/>
      <c r="C25" s="297">
        <v>41008</v>
      </c>
      <c r="E25" s="628">
        <v>441</v>
      </c>
      <c r="F25" s="629">
        <v>514.5</v>
      </c>
      <c r="G25" s="630">
        <v>482.34210076599868</v>
      </c>
      <c r="H25" s="629">
        <v>109186.5</v>
      </c>
      <c r="I25" s="628">
        <v>840</v>
      </c>
      <c r="J25" s="629">
        <v>997.5</v>
      </c>
      <c r="K25" s="630">
        <v>920.84892040099407</v>
      </c>
      <c r="L25" s="629">
        <v>4014.2</v>
      </c>
      <c r="M25" s="628">
        <v>567</v>
      </c>
      <c r="N25" s="629">
        <v>651</v>
      </c>
      <c r="O25" s="630">
        <v>613.60679637813951</v>
      </c>
      <c r="P25" s="629">
        <v>61729.8</v>
      </c>
    </row>
    <row r="26" spans="2:29" ht="11.1" customHeight="1" x14ac:dyDescent="0.15">
      <c r="B26" s="179"/>
      <c r="C26" s="297">
        <v>41009</v>
      </c>
      <c r="E26" s="628">
        <v>451.5</v>
      </c>
      <c r="F26" s="629">
        <v>525</v>
      </c>
      <c r="G26" s="630">
        <v>484.83813328396451</v>
      </c>
      <c r="H26" s="629">
        <v>55722.7</v>
      </c>
      <c r="I26" s="628">
        <v>849.66000000000008</v>
      </c>
      <c r="J26" s="629">
        <v>1008</v>
      </c>
      <c r="K26" s="630">
        <v>926.17169025811802</v>
      </c>
      <c r="L26" s="629">
        <v>1495.8</v>
      </c>
      <c r="M26" s="628">
        <v>577.5</v>
      </c>
      <c r="N26" s="629">
        <v>661.5</v>
      </c>
      <c r="O26" s="630">
        <v>621.20517066800403</v>
      </c>
      <c r="P26" s="629">
        <v>27891.1</v>
      </c>
    </row>
    <row r="27" spans="2:29" ht="11.1" customHeight="1" x14ac:dyDescent="0.15">
      <c r="B27" s="179"/>
      <c r="C27" s="297">
        <v>41010</v>
      </c>
      <c r="E27" s="628">
        <v>451.5</v>
      </c>
      <c r="F27" s="629">
        <v>525</v>
      </c>
      <c r="G27" s="630">
        <v>484.46288060212083</v>
      </c>
      <c r="H27" s="629">
        <v>54636.3</v>
      </c>
      <c r="I27" s="628">
        <v>845.25</v>
      </c>
      <c r="J27" s="629">
        <v>997.5</v>
      </c>
      <c r="K27" s="630">
        <v>923.74529770398249</v>
      </c>
      <c r="L27" s="629">
        <v>1588.3</v>
      </c>
      <c r="M27" s="628">
        <v>571.20000000000005</v>
      </c>
      <c r="N27" s="629">
        <v>661.5</v>
      </c>
      <c r="O27" s="630">
        <v>631.02010694830835</v>
      </c>
      <c r="P27" s="629">
        <v>35171</v>
      </c>
    </row>
    <row r="28" spans="2:29" ht="11.1" customHeight="1" x14ac:dyDescent="0.15">
      <c r="B28" s="179"/>
      <c r="C28" s="297">
        <v>41011</v>
      </c>
      <c r="E28" s="628">
        <v>451.5</v>
      </c>
      <c r="F28" s="629">
        <v>535.5</v>
      </c>
      <c r="G28" s="630">
        <v>489.30881059495522</v>
      </c>
      <c r="H28" s="629">
        <v>19182.400000000001</v>
      </c>
      <c r="I28" s="628">
        <v>861</v>
      </c>
      <c r="J28" s="629">
        <v>997.5</v>
      </c>
      <c r="K28" s="630">
        <v>913.93465292841654</v>
      </c>
      <c r="L28" s="629">
        <v>1218.5</v>
      </c>
      <c r="M28" s="628">
        <v>577.5</v>
      </c>
      <c r="N28" s="629">
        <v>653.1</v>
      </c>
      <c r="O28" s="630">
        <v>624.26560886301752</v>
      </c>
      <c r="P28" s="629">
        <v>20308.2</v>
      </c>
    </row>
    <row r="29" spans="2:29" ht="11.1" customHeight="1" x14ac:dyDescent="0.15">
      <c r="B29" s="179"/>
      <c r="C29" s="297">
        <v>41012</v>
      </c>
      <c r="E29" s="628">
        <v>441</v>
      </c>
      <c r="F29" s="629">
        <v>535.5</v>
      </c>
      <c r="G29" s="630">
        <v>485.84985465116273</v>
      </c>
      <c r="H29" s="629">
        <v>9186.4</v>
      </c>
      <c r="I29" s="628">
        <v>840</v>
      </c>
      <c r="J29" s="629">
        <v>997.5</v>
      </c>
      <c r="K29" s="630">
        <v>902.02168674698817</v>
      </c>
      <c r="L29" s="629">
        <v>382.6</v>
      </c>
      <c r="M29" s="628">
        <v>571.20000000000005</v>
      </c>
      <c r="N29" s="629">
        <v>667.80000000000007</v>
      </c>
      <c r="O29" s="630">
        <v>619.05495116102236</v>
      </c>
      <c r="P29" s="629">
        <v>18370.7</v>
      </c>
    </row>
    <row r="30" spans="2:29" ht="11.1" customHeight="1" x14ac:dyDescent="0.15">
      <c r="B30" s="179"/>
      <c r="C30" s="297">
        <v>41015</v>
      </c>
      <c r="E30" s="628">
        <v>441</v>
      </c>
      <c r="F30" s="629">
        <v>504</v>
      </c>
      <c r="G30" s="630">
        <v>483.90195684431825</v>
      </c>
      <c r="H30" s="629">
        <v>53533.1</v>
      </c>
      <c r="I30" s="628">
        <v>840</v>
      </c>
      <c r="J30" s="629">
        <v>997.5</v>
      </c>
      <c r="K30" s="630">
        <v>915.77310273619025</v>
      </c>
      <c r="L30" s="629">
        <v>2353.8000000000002</v>
      </c>
      <c r="M30" s="628">
        <v>577.5</v>
      </c>
      <c r="N30" s="629">
        <v>630</v>
      </c>
      <c r="O30" s="630">
        <v>615.18238178722982</v>
      </c>
      <c r="P30" s="629">
        <v>63125.4</v>
      </c>
    </row>
    <row r="31" spans="2:29" ht="11.1" customHeight="1" x14ac:dyDescent="0.15">
      <c r="B31" s="179"/>
      <c r="C31" s="297">
        <v>41016</v>
      </c>
      <c r="E31" s="628">
        <v>441</v>
      </c>
      <c r="F31" s="629">
        <v>514.5</v>
      </c>
      <c r="G31" s="630">
        <v>480.41876070937167</v>
      </c>
      <c r="H31" s="629">
        <v>25012.799999999999</v>
      </c>
      <c r="I31" s="628">
        <v>840</v>
      </c>
      <c r="J31" s="629">
        <v>997.5</v>
      </c>
      <c r="K31" s="630">
        <v>904.14289446185978</v>
      </c>
      <c r="L31" s="629">
        <v>1407.2</v>
      </c>
      <c r="M31" s="628">
        <v>577.5</v>
      </c>
      <c r="N31" s="629">
        <v>651</v>
      </c>
      <c r="O31" s="630">
        <v>626.13015565913292</v>
      </c>
      <c r="P31" s="629">
        <v>31500.2</v>
      </c>
    </row>
    <row r="32" spans="2:29" ht="11.1" customHeight="1" x14ac:dyDescent="0.15">
      <c r="B32" s="179"/>
      <c r="C32" s="297">
        <v>41017</v>
      </c>
      <c r="E32" s="628">
        <v>441</v>
      </c>
      <c r="F32" s="629">
        <v>535.5</v>
      </c>
      <c r="G32" s="630">
        <v>487.73835904932838</v>
      </c>
      <c r="H32" s="629">
        <v>25535.4</v>
      </c>
      <c r="I32" s="628">
        <v>840</v>
      </c>
      <c r="J32" s="629">
        <v>997.5</v>
      </c>
      <c r="K32" s="630">
        <v>915.20590185676338</v>
      </c>
      <c r="L32" s="629">
        <v>865.8</v>
      </c>
      <c r="M32" s="628">
        <v>572.25</v>
      </c>
      <c r="N32" s="629">
        <v>661.5</v>
      </c>
      <c r="O32" s="630">
        <v>622.35788041506419</v>
      </c>
      <c r="P32" s="629">
        <v>33103.599999999999</v>
      </c>
    </row>
    <row r="33" spans="2:16" ht="11.1" customHeight="1" x14ac:dyDescent="0.15">
      <c r="B33" s="179"/>
      <c r="C33" s="297">
        <v>41018</v>
      </c>
      <c r="E33" s="628">
        <v>441</v>
      </c>
      <c r="F33" s="629">
        <v>540.75</v>
      </c>
      <c r="G33" s="630">
        <v>495.43211355120218</v>
      </c>
      <c r="H33" s="629">
        <v>18107.900000000001</v>
      </c>
      <c r="I33" s="628">
        <v>840</v>
      </c>
      <c r="J33" s="629">
        <v>1018.5</v>
      </c>
      <c r="K33" s="630">
        <v>930.17781818181822</v>
      </c>
      <c r="L33" s="629">
        <v>1059</v>
      </c>
      <c r="M33" s="628">
        <v>588</v>
      </c>
      <c r="N33" s="629">
        <v>682.5</v>
      </c>
      <c r="O33" s="630">
        <v>628.30829630124629</v>
      </c>
      <c r="P33" s="629">
        <v>22608.3</v>
      </c>
    </row>
    <row r="34" spans="2:16" ht="11.1" customHeight="1" x14ac:dyDescent="0.15">
      <c r="B34" s="179"/>
      <c r="C34" s="297">
        <v>41019</v>
      </c>
      <c r="E34" s="628">
        <v>441</v>
      </c>
      <c r="F34" s="629">
        <v>546</v>
      </c>
      <c r="G34" s="630">
        <v>496.85409482758632</v>
      </c>
      <c r="H34" s="629">
        <v>16507</v>
      </c>
      <c r="I34" s="628">
        <v>840</v>
      </c>
      <c r="J34" s="629">
        <v>1029</v>
      </c>
      <c r="K34" s="630">
        <v>947.38065159574433</v>
      </c>
      <c r="L34" s="629">
        <v>760.6</v>
      </c>
      <c r="M34" s="628">
        <v>588</v>
      </c>
      <c r="N34" s="629">
        <v>682.5</v>
      </c>
      <c r="O34" s="630">
        <v>635.60066638623846</v>
      </c>
      <c r="P34" s="629">
        <v>17796</v>
      </c>
    </row>
    <row r="35" spans="2:16" ht="11.1" customHeight="1" x14ac:dyDescent="0.15">
      <c r="B35" s="179"/>
      <c r="C35" s="297">
        <v>41022</v>
      </c>
      <c r="E35" s="628">
        <v>462</v>
      </c>
      <c r="F35" s="629">
        <v>577.5</v>
      </c>
      <c r="G35" s="630">
        <v>503.70744925919615</v>
      </c>
      <c r="H35" s="629">
        <v>28885.4</v>
      </c>
      <c r="I35" s="628">
        <v>861</v>
      </c>
      <c r="J35" s="629">
        <v>1050</v>
      </c>
      <c r="K35" s="630">
        <v>948.25497512437857</v>
      </c>
      <c r="L35" s="629">
        <v>1731.4</v>
      </c>
      <c r="M35" s="628">
        <v>592.20000000000005</v>
      </c>
      <c r="N35" s="629">
        <v>714</v>
      </c>
      <c r="O35" s="630">
        <v>645.93669062829281</v>
      </c>
      <c r="P35" s="629">
        <v>58647.9</v>
      </c>
    </row>
    <row r="36" spans="2:16" ht="11.1" customHeight="1" x14ac:dyDescent="0.15">
      <c r="B36" s="179"/>
      <c r="C36" s="297">
        <v>41023</v>
      </c>
      <c r="E36" s="628">
        <v>451.5</v>
      </c>
      <c r="F36" s="629">
        <v>577.5</v>
      </c>
      <c r="G36" s="630">
        <v>504.05838596638455</v>
      </c>
      <c r="H36" s="629">
        <v>20508.900000000001</v>
      </c>
      <c r="I36" s="628">
        <v>861</v>
      </c>
      <c r="J36" s="629">
        <v>1050</v>
      </c>
      <c r="K36" s="630">
        <v>936.54404900816837</v>
      </c>
      <c r="L36" s="629">
        <v>1682.6</v>
      </c>
      <c r="M36" s="628">
        <v>598.5</v>
      </c>
      <c r="N36" s="629">
        <v>714</v>
      </c>
      <c r="O36" s="630">
        <v>643.63047614215793</v>
      </c>
      <c r="P36" s="629">
        <v>29347.5</v>
      </c>
    </row>
    <row r="37" spans="2:16" ht="11.1" customHeight="1" x14ac:dyDescent="0.15">
      <c r="B37" s="179"/>
      <c r="C37" s="297">
        <v>41024</v>
      </c>
      <c r="E37" s="628">
        <v>451.5</v>
      </c>
      <c r="F37" s="629">
        <v>598.5</v>
      </c>
      <c r="G37" s="630">
        <v>504.09412819363456</v>
      </c>
      <c r="H37" s="629">
        <v>23285.200000000001</v>
      </c>
      <c r="I37" s="628">
        <v>871.5</v>
      </c>
      <c r="J37" s="629">
        <v>1050</v>
      </c>
      <c r="K37" s="630">
        <v>954.2193958664551</v>
      </c>
      <c r="L37" s="629">
        <v>1481.2</v>
      </c>
      <c r="M37" s="628">
        <v>609</v>
      </c>
      <c r="N37" s="629">
        <v>714</v>
      </c>
      <c r="O37" s="630">
        <v>650.87034225245191</v>
      </c>
      <c r="P37" s="629">
        <v>26941.7</v>
      </c>
    </row>
    <row r="38" spans="2:16" ht="11.1" customHeight="1" x14ac:dyDescent="0.15">
      <c r="B38" s="179"/>
      <c r="C38" s="297">
        <v>41025</v>
      </c>
      <c r="E38" s="628">
        <v>462</v>
      </c>
      <c r="F38" s="629">
        <v>577.5</v>
      </c>
      <c r="G38" s="630">
        <v>510.51090315176117</v>
      </c>
      <c r="H38" s="629">
        <v>14825.7</v>
      </c>
      <c r="I38" s="628">
        <v>882</v>
      </c>
      <c r="J38" s="629">
        <v>1029</v>
      </c>
      <c r="K38" s="630">
        <v>973.0068252730108</v>
      </c>
      <c r="L38" s="629">
        <v>1188.8</v>
      </c>
      <c r="M38" s="628">
        <v>619.5</v>
      </c>
      <c r="N38" s="629">
        <v>703.5</v>
      </c>
      <c r="O38" s="630">
        <v>662.81241773532406</v>
      </c>
      <c r="P38" s="629">
        <v>25632</v>
      </c>
    </row>
    <row r="39" spans="2:16" ht="11.1" customHeight="1" x14ac:dyDescent="0.15">
      <c r="B39" s="179"/>
      <c r="C39" s="297">
        <v>41026</v>
      </c>
      <c r="D39" s="156"/>
      <c r="E39" s="628">
        <v>451.5</v>
      </c>
      <c r="F39" s="629">
        <v>577.5</v>
      </c>
      <c r="G39" s="630">
        <v>512.31139975745214</v>
      </c>
      <c r="H39" s="629">
        <v>14594.3</v>
      </c>
      <c r="I39" s="628">
        <v>882</v>
      </c>
      <c r="J39" s="629">
        <v>1018.5</v>
      </c>
      <c r="K39" s="630">
        <v>966.91828254847644</v>
      </c>
      <c r="L39" s="629">
        <v>607.4</v>
      </c>
      <c r="M39" s="628">
        <v>609</v>
      </c>
      <c r="N39" s="629">
        <v>703.5</v>
      </c>
      <c r="O39" s="630">
        <v>654.91950432156602</v>
      </c>
      <c r="P39" s="629">
        <v>18525.3</v>
      </c>
    </row>
    <row r="40" spans="2:16" x14ac:dyDescent="0.15">
      <c r="B40" s="179"/>
      <c r="C40" s="297"/>
      <c r="D40" s="184"/>
      <c r="E40" s="180"/>
      <c r="F40" s="180"/>
      <c r="G40" s="184"/>
      <c r="H40" s="180"/>
      <c r="I40" s="180"/>
      <c r="J40" s="180"/>
      <c r="K40" s="180"/>
      <c r="L40" s="180"/>
      <c r="M40" s="180"/>
      <c r="N40" s="180"/>
      <c r="O40" s="180"/>
      <c r="P40" s="184"/>
    </row>
    <row r="41" spans="2:16" x14ac:dyDescent="0.15">
      <c r="B41" s="172"/>
      <c r="C41" s="319"/>
      <c r="D41" s="185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5"/>
    </row>
  </sheetData>
  <mergeCells count="3"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ColWidth="7.5" defaultRowHeight="12" x14ac:dyDescent="0.15"/>
  <cols>
    <col min="1" max="1" width="4.875" style="668" customWidth="1"/>
    <col min="2" max="3" width="3.125" style="668" customWidth="1"/>
    <col min="4" max="4" width="11.5" style="668" customWidth="1"/>
    <col min="5" max="5" width="8.625" style="668" customWidth="1"/>
    <col min="6" max="6" width="11.5" style="668" customWidth="1"/>
    <col min="7" max="7" width="8.625" style="668" customWidth="1"/>
    <col min="8" max="8" width="11.5" style="668" customWidth="1"/>
    <col min="9" max="9" width="8.625" style="668" customWidth="1"/>
    <col min="10" max="10" width="11.5" style="668" customWidth="1"/>
    <col min="11" max="11" width="8.625" style="668" customWidth="1"/>
    <col min="12" max="12" width="11.5" style="668" customWidth="1"/>
    <col min="13" max="13" width="8.625" style="668" customWidth="1"/>
    <col min="14" max="14" width="11.5" style="668" customWidth="1"/>
    <col min="15" max="15" width="8.625" style="668" customWidth="1"/>
    <col min="16" max="16384" width="7.5" style="668"/>
  </cols>
  <sheetData>
    <row r="1" spans="1:16" ht="21" x14ac:dyDescent="0.15">
      <c r="A1" s="666" t="s">
        <v>474</v>
      </c>
      <c r="B1" s="752" t="s">
        <v>475</v>
      </c>
      <c r="C1" s="752"/>
      <c r="D1" s="752"/>
      <c r="E1" s="752"/>
      <c r="F1" s="752"/>
      <c r="G1" s="666"/>
      <c r="H1" s="667"/>
    </row>
    <row r="2" spans="1:16" ht="11.25" customHeight="1" x14ac:dyDescent="0.15">
      <c r="O2" s="668" t="s">
        <v>476</v>
      </c>
    </row>
    <row r="3" spans="1:16" ht="5.25" customHeight="1" x14ac:dyDescent="0.15"/>
    <row r="4" spans="1:16" ht="26.25" customHeight="1" x14ac:dyDescent="0.15">
      <c r="A4" s="669"/>
      <c r="B4" s="700" t="s">
        <v>477</v>
      </c>
      <c r="C4" s="701"/>
      <c r="D4" s="698" t="s">
        <v>497</v>
      </c>
      <c r="E4" s="699"/>
      <c r="F4" s="698" t="s">
        <v>498</v>
      </c>
      <c r="G4" s="699"/>
      <c r="H4" s="698" t="s">
        <v>499</v>
      </c>
      <c r="I4" s="699"/>
      <c r="J4" s="698" t="s">
        <v>500</v>
      </c>
      <c r="K4" s="699"/>
      <c r="L4" s="698" t="s">
        <v>501</v>
      </c>
      <c r="M4" s="699"/>
      <c r="N4" s="698" t="s">
        <v>502</v>
      </c>
      <c r="O4" s="699"/>
      <c r="P4" s="667"/>
    </row>
    <row r="5" spans="1:16" ht="17.25" customHeight="1" x14ac:dyDescent="0.15">
      <c r="A5" s="706" t="s">
        <v>503</v>
      </c>
      <c r="B5" s="707"/>
      <c r="C5" s="708"/>
      <c r="D5" s="670" t="s">
        <v>478</v>
      </c>
      <c r="E5" s="670" t="s">
        <v>479</v>
      </c>
      <c r="F5" s="670" t="s">
        <v>478</v>
      </c>
      <c r="G5" s="670" t="s">
        <v>479</v>
      </c>
      <c r="H5" s="670" t="s">
        <v>478</v>
      </c>
      <c r="I5" s="670" t="s">
        <v>479</v>
      </c>
      <c r="J5" s="670" t="s">
        <v>478</v>
      </c>
      <c r="K5" s="670" t="s">
        <v>479</v>
      </c>
      <c r="L5" s="670" t="s">
        <v>478</v>
      </c>
      <c r="M5" s="670" t="s">
        <v>479</v>
      </c>
      <c r="N5" s="670" t="s">
        <v>478</v>
      </c>
      <c r="O5" s="670" t="s">
        <v>479</v>
      </c>
      <c r="P5" s="667"/>
    </row>
    <row r="6" spans="1:16" ht="17.25" customHeight="1" x14ac:dyDescent="0.15">
      <c r="A6" s="671" t="s">
        <v>0</v>
      </c>
      <c r="B6" s="672">
        <v>12</v>
      </c>
      <c r="C6" s="673" t="s">
        <v>1</v>
      </c>
      <c r="D6" s="711">
        <v>115343.2</v>
      </c>
      <c r="E6" s="711">
        <v>385.8</v>
      </c>
      <c r="F6" s="711">
        <v>43074.5</v>
      </c>
      <c r="G6" s="711">
        <v>144.1</v>
      </c>
      <c r="H6" s="711">
        <v>24458.5</v>
      </c>
      <c r="I6" s="711">
        <v>81.8</v>
      </c>
      <c r="J6" s="711">
        <v>22777.3</v>
      </c>
      <c r="K6" s="711">
        <v>76.2</v>
      </c>
      <c r="L6" s="711">
        <v>10377.9</v>
      </c>
      <c r="M6" s="711">
        <v>34.700000000000003</v>
      </c>
      <c r="N6" s="711">
        <v>14655</v>
      </c>
      <c r="O6" s="711">
        <v>49</v>
      </c>
      <c r="P6" s="667"/>
    </row>
    <row r="7" spans="1:16" ht="17.25" customHeight="1" x14ac:dyDescent="0.15">
      <c r="A7" s="671"/>
      <c r="B7" s="672">
        <v>13</v>
      </c>
      <c r="C7" s="674"/>
      <c r="D7" s="712">
        <v>95428.1</v>
      </c>
      <c r="E7" s="712">
        <v>321.3</v>
      </c>
      <c r="F7" s="712">
        <v>29264.6</v>
      </c>
      <c r="G7" s="712">
        <v>98.5</v>
      </c>
      <c r="H7" s="712">
        <v>22538</v>
      </c>
      <c r="I7" s="712">
        <v>75.900000000000006</v>
      </c>
      <c r="J7" s="712">
        <v>20524.3</v>
      </c>
      <c r="K7" s="712">
        <v>69.099999999999994</v>
      </c>
      <c r="L7" s="712">
        <v>10411.6</v>
      </c>
      <c r="M7" s="712">
        <v>35.1</v>
      </c>
      <c r="N7" s="712">
        <v>12689.6</v>
      </c>
      <c r="O7" s="712">
        <v>42.7</v>
      </c>
      <c r="P7" s="667"/>
    </row>
    <row r="8" spans="1:16" ht="17.25" customHeight="1" x14ac:dyDescent="0.15">
      <c r="A8" s="671"/>
      <c r="B8" s="672">
        <v>14</v>
      </c>
      <c r="C8" s="674"/>
      <c r="D8" s="712">
        <v>83990.6</v>
      </c>
      <c r="E8" s="712">
        <v>287.60000000000002</v>
      </c>
      <c r="F8" s="712">
        <v>28004.7</v>
      </c>
      <c r="G8" s="712">
        <v>95.9</v>
      </c>
      <c r="H8" s="712">
        <v>19049.900000000001</v>
      </c>
      <c r="I8" s="712">
        <v>65.2</v>
      </c>
      <c r="J8" s="712">
        <v>12400.2</v>
      </c>
      <c r="K8" s="712">
        <v>42.5</v>
      </c>
      <c r="L8" s="712">
        <v>10491.8</v>
      </c>
      <c r="M8" s="712">
        <v>35.9</v>
      </c>
      <c r="N8" s="712">
        <v>14044</v>
      </c>
      <c r="O8" s="712">
        <v>48.1</v>
      </c>
      <c r="P8" s="667"/>
    </row>
    <row r="9" spans="1:16" ht="17.25" customHeight="1" x14ac:dyDescent="0.15">
      <c r="A9" s="671"/>
      <c r="B9" s="672">
        <v>15</v>
      </c>
      <c r="C9" s="674"/>
      <c r="D9" s="712">
        <v>78703.199999999997</v>
      </c>
      <c r="E9" s="712">
        <v>266.8</v>
      </c>
      <c r="F9" s="712">
        <v>26216.400000000001</v>
      </c>
      <c r="G9" s="712">
        <v>88.9</v>
      </c>
      <c r="H9" s="712">
        <v>16989.3</v>
      </c>
      <c r="I9" s="712">
        <v>57.6</v>
      </c>
      <c r="J9" s="712">
        <v>13064</v>
      </c>
      <c r="K9" s="712">
        <v>44.3</v>
      </c>
      <c r="L9" s="712">
        <v>8868</v>
      </c>
      <c r="M9" s="712">
        <v>30.1</v>
      </c>
      <c r="N9" s="712">
        <v>13565.5</v>
      </c>
      <c r="O9" s="712">
        <v>46</v>
      </c>
      <c r="P9" s="667"/>
    </row>
    <row r="10" spans="1:16" ht="17.25" customHeight="1" x14ac:dyDescent="0.15">
      <c r="A10" s="671"/>
      <c r="B10" s="672">
        <v>16</v>
      </c>
      <c r="C10" s="674"/>
      <c r="D10" s="712">
        <v>71151.899999999994</v>
      </c>
      <c r="E10" s="712">
        <v>244.5</v>
      </c>
      <c r="F10" s="712">
        <v>24839.5</v>
      </c>
      <c r="G10" s="712">
        <v>85.4</v>
      </c>
      <c r="H10" s="712">
        <v>14871.8</v>
      </c>
      <c r="I10" s="712">
        <v>51.1</v>
      </c>
      <c r="J10" s="712">
        <v>9213.4</v>
      </c>
      <c r="K10" s="712">
        <v>31.7</v>
      </c>
      <c r="L10" s="712">
        <v>8782.5</v>
      </c>
      <c r="M10" s="712">
        <v>30.2</v>
      </c>
      <c r="N10" s="712">
        <v>13444.7</v>
      </c>
      <c r="O10" s="712">
        <v>46.2</v>
      </c>
      <c r="P10" s="667"/>
    </row>
    <row r="11" spans="1:16" ht="17.25" customHeight="1" x14ac:dyDescent="0.15">
      <c r="A11" s="671"/>
      <c r="B11" s="672">
        <v>17</v>
      </c>
      <c r="C11" s="674"/>
      <c r="D11" s="712">
        <v>75701.100000000006</v>
      </c>
      <c r="E11" s="712">
        <v>258.39999999999998</v>
      </c>
      <c r="F11" s="712">
        <v>24935.200000000001</v>
      </c>
      <c r="G11" s="712">
        <v>85.1</v>
      </c>
      <c r="H11" s="712">
        <v>16495.3</v>
      </c>
      <c r="I11" s="712">
        <v>56.3</v>
      </c>
      <c r="J11" s="712">
        <v>8273.1</v>
      </c>
      <c r="K11" s="712">
        <v>28.2</v>
      </c>
      <c r="L11" s="712">
        <v>10254.6</v>
      </c>
      <c r="M11" s="712">
        <v>35</v>
      </c>
      <c r="N11" s="712">
        <v>15742.9</v>
      </c>
      <c r="O11" s="712">
        <v>53.7</v>
      </c>
      <c r="P11" s="667"/>
    </row>
    <row r="12" spans="1:16" ht="17.25" customHeight="1" x14ac:dyDescent="0.15">
      <c r="A12" s="671"/>
      <c r="B12" s="672">
        <v>18</v>
      </c>
      <c r="C12" s="674"/>
      <c r="D12" s="712">
        <v>81950.600000000006</v>
      </c>
      <c r="E12" s="712">
        <v>279.7</v>
      </c>
      <c r="F12" s="712">
        <v>25202</v>
      </c>
      <c r="G12" s="712">
        <v>86</v>
      </c>
      <c r="H12" s="712">
        <v>19985.5</v>
      </c>
      <c r="I12" s="712">
        <v>68.2</v>
      </c>
      <c r="J12" s="712">
        <v>8647.2999999999993</v>
      </c>
      <c r="K12" s="712">
        <v>29.5</v>
      </c>
      <c r="L12" s="712">
        <v>10711.5</v>
      </c>
      <c r="M12" s="712">
        <v>36.6</v>
      </c>
      <c r="N12" s="712">
        <v>17404.3</v>
      </c>
      <c r="O12" s="712">
        <v>59.4</v>
      </c>
      <c r="P12" s="667"/>
    </row>
    <row r="13" spans="1:16" ht="17.25" customHeight="1" x14ac:dyDescent="0.15">
      <c r="A13" s="671"/>
      <c r="B13" s="672">
        <v>19</v>
      </c>
      <c r="C13" s="674"/>
      <c r="D13" s="712">
        <v>77269.7</v>
      </c>
      <c r="E13" s="712">
        <v>263.7</v>
      </c>
      <c r="F13" s="712">
        <v>22706</v>
      </c>
      <c r="G13" s="712">
        <v>77.5</v>
      </c>
      <c r="H13" s="712">
        <v>19480.900000000001</v>
      </c>
      <c r="I13" s="712">
        <v>66.5</v>
      </c>
      <c r="J13" s="712">
        <v>7071.7</v>
      </c>
      <c r="K13" s="712">
        <v>24.1</v>
      </c>
      <c r="L13" s="712">
        <v>10633.2</v>
      </c>
      <c r="M13" s="712">
        <v>36.299999999999997</v>
      </c>
      <c r="N13" s="712">
        <v>17377.900000000001</v>
      </c>
      <c r="O13" s="712">
        <v>59.3</v>
      </c>
      <c r="P13" s="667"/>
    </row>
    <row r="14" spans="1:16" ht="17.25" customHeight="1" x14ac:dyDescent="0.15">
      <c r="A14" s="671"/>
      <c r="B14" s="672">
        <v>20</v>
      </c>
      <c r="C14" s="674"/>
      <c r="D14" s="712">
        <v>77813.2</v>
      </c>
      <c r="E14" s="712">
        <v>268.3</v>
      </c>
      <c r="F14" s="712">
        <v>23730.1</v>
      </c>
      <c r="G14" s="712">
        <v>81.8</v>
      </c>
      <c r="H14" s="712">
        <v>18269.7</v>
      </c>
      <c r="I14" s="712">
        <v>63</v>
      </c>
      <c r="J14" s="712">
        <v>6551.5</v>
      </c>
      <c r="K14" s="712">
        <v>22.6</v>
      </c>
      <c r="L14" s="712">
        <v>12611.9</v>
      </c>
      <c r="M14" s="712">
        <v>43.5</v>
      </c>
      <c r="N14" s="712">
        <v>16650</v>
      </c>
      <c r="O14" s="712">
        <v>57.4</v>
      </c>
      <c r="P14" s="667"/>
    </row>
    <row r="15" spans="1:16" ht="17.25" customHeight="1" x14ac:dyDescent="0.15">
      <c r="A15" s="671"/>
      <c r="B15" s="672">
        <v>21</v>
      </c>
      <c r="C15" s="674"/>
      <c r="D15" s="712">
        <v>81887.5</v>
      </c>
      <c r="E15" s="712">
        <v>280.39999999999998</v>
      </c>
      <c r="F15" s="712">
        <v>24256.2</v>
      </c>
      <c r="G15" s="712">
        <v>83.1</v>
      </c>
      <c r="H15" s="712">
        <v>19630.099999999999</v>
      </c>
      <c r="I15" s="712">
        <v>67.2</v>
      </c>
      <c r="J15" s="712">
        <v>6553.5</v>
      </c>
      <c r="K15" s="712">
        <v>22.4</v>
      </c>
      <c r="L15" s="712">
        <v>13278.8</v>
      </c>
      <c r="M15" s="712">
        <v>45.5</v>
      </c>
      <c r="N15" s="712">
        <v>18168.900000000001</v>
      </c>
      <c r="O15" s="712">
        <v>62.2</v>
      </c>
      <c r="P15" s="667"/>
    </row>
    <row r="16" spans="1:16" ht="17.25" customHeight="1" x14ac:dyDescent="0.15">
      <c r="A16" s="671"/>
      <c r="B16" s="672">
        <v>22</v>
      </c>
      <c r="C16" s="674"/>
      <c r="D16" s="712">
        <v>84015.5</v>
      </c>
      <c r="E16" s="712">
        <v>286.7</v>
      </c>
      <c r="F16" s="712">
        <v>23632.5</v>
      </c>
      <c r="G16" s="712">
        <v>80.7</v>
      </c>
      <c r="H16" s="712">
        <v>18810.7</v>
      </c>
      <c r="I16" s="712">
        <v>64.2</v>
      </c>
      <c r="J16" s="712">
        <v>7006.4</v>
      </c>
      <c r="K16" s="712">
        <v>23.9</v>
      </c>
      <c r="L16" s="712">
        <v>14226.4</v>
      </c>
      <c r="M16" s="712">
        <v>48.6</v>
      </c>
      <c r="N16" s="712">
        <v>20339.5</v>
      </c>
      <c r="O16" s="712">
        <v>69.400000000000006</v>
      </c>
      <c r="P16" s="667"/>
    </row>
    <row r="17" spans="1:16" ht="17.25" customHeight="1" x14ac:dyDescent="0.15">
      <c r="A17" s="675"/>
      <c r="B17" s="676">
        <v>23</v>
      </c>
      <c r="C17" s="677"/>
      <c r="D17" s="713">
        <v>81789.7</v>
      </c>
      <c r="E17" s="713">
        <v>279.10000000000002</v>
      </c>
      <c r="F17" s="713">
        <v>22699</v>
      </c>
      <c r="G17" s="713">
        <v>77.5</v>
      </c>
      <c r="H17" s="713">
        <v>17128.2</v>
      </c>
      <c r="I17" s="713">
        <v>58.5</v>
      </c>
      <c r="J17" s="713">
        <v>7160.9</v>
      </c>
      <c r="K17" s="713">
        <v>24.4</v>
      </c>
      <c r="L17" s="713">
        <v>15881.4</v>
      </c>
      <c r="M17" s="713">
        <v>54.2</v>
      </c>
      <c r="N17" s="713">
        <v>18920.2</v>
      </c>
      <c r="O17" s="713">
        <v>64.599999999999994</v>
      </c>
      <c r="P17" s="667"/>
    </row>
    <row r="18" spans="1:16" ht="17.25" customHeight="1" x14ac:dyDescent="0.15">
      <c r="A18" s="678" t="s">
        <v>504</v>
      </c>
      <c r="B18" s="672">
        <v>1</v>
      </c>
      <c r="C18" s="673" t="s">
        <v>70</v>
      </c>
      <c r="D18" s="711">
        <v>6188.7</v>
      </c>
      <c r="E18" s="711">
        <v>309.39999999999998</v>
      </c>
      <c r="F18" s="711">
        <v>1675.1</v>
      </c>
      <c r="G18" s="711">
        <v>83.8</v>
      </c>
      <c r="H18" s="711">
        <v>1440.6</v>
      </c>
      <c r="I18" s="711">
        <v>72</v>
      </c>
      <c r="J18" s="711">
        <v>528.20000000000005</v>
      </c>
      <c r="K18" s="711">
        <v>26.4</v>
      </c>
      <c r="L18" s="711">
        <v>1094.3</v>
      </c>
      <c r="M18" s="711">
        <v>54.7</v>
      </c>
      <c r="N18" s="711">
        <v>1450.5</v>
      </c>
      <c r="O18" s="711">
        <v>72.5</v>
      </c>
      <c r="P18" s="667"/>
    </row>
    <row r="19" spans="1:16" ht="17.25" customHeight="1" x14ac:dyDescent="0.15">
      <c r="A19" s="678"/>
      <c r="B19" s="672">
        <v>2</v>
      </c>
      <c r="C19" s="674"/>
      <c r="D19" s="712">
        <v>6679.1</v>
      </c>
      <c r="E19" s="712">
        <v>290.39999999999998</v>
      </c>
      <c r="F19" s="712">
        <v>1729.9</v>
      </c>
      <c r="G19" s="712">
        <v>75.2</v>
      </c>
      <c r="H19" s="712">
        <v>1558.4</v>
      </c>
      <c r="I19" s="712">
        <v>67.8</v>
      </c>
      <c r="J19" s="712">
        <v>552.79999999999995</v>
      </c>
      <c r="K19" s="712">
        <v>24</v>
      </c>
      <c r="L19" s="712">
        <v>1269.5</v>
      </c>
      <c r="M19" s="712">
        <v>55.2</v>
      </c>
      <c r="N19" s="712">
        <v>1568.5</v>
      </c>
      <c r="O19" s="712">
        <v>68.2</v>
      </c>
      <c r="P19" s="667"/>
    </row>
    <row r="20" spans="1:16" ht="17.25" customHeight="1" x14ac:dyDescent="0.15">
      <c r="A20" s="679"/>
      <c r="B20" s="680">
        <v>3</v>
      </c>
      <c r="C20" s="681"/>
      <c r="D20" s="714">
        <v>7026.2</v>
      </c>
      <c r="E20" s="714">
        <v>270.2</v>
      </c>
      <c r="F20" s="714">
        <v>1845.1</v>
      </c>
      <c r="G20" s="714">
        <v>71</v>
      </c>
      <c r="H20" s="714">
        <v>1528.9</v>
      </c>
      <c r="I20" s="714">
        <v>58.8</v>
      </c>
      <c r="J20" s="714">
        <v>623.9</v>
      </c>
      <c r="K20" s="714">
        <v>24</v>
      </c>
      <c r="L20" s="714">
        <v>1303.5</v>
      </c>
      <c r="M20" s="714">
        <v>50.1</v>
      </c>
      <c r="N20" s="714">
        <v>1724.8</v>
      </c>
      <c r="O20" s="714">
        <v>66.3</v>
      </c>
      <c r="P20" s="667"/>
    </row>
    <row r="21" spans="1:16" ht="17.25" customHeight="1" x14ac:dyDescent="0.15">
      <c r="A21" s="682"/>
      <c r="B21" s="683">
        <v>4</v>
      </c>
      <c r="C21" s="684"/>
      <c r="D21" s="715">
        <v>7163.5</v>
      </c>
      <c r="E21" s="715">
        <v>286.5</v>
      </c>
      <c r="F21" s="715">
        <v>2010.8</v>
      </c>
      <c r="G21" s="715">
        <v>80.400000000000006</v>
      </c>
      <c r="H21" s="715">
        <v>1503.2</v>
      </c>
      <c r="I21" s="715">
        <v>60.1</v>
      </c>
      <c r="J21" s="715">
        <v>649.4</v>
      </c>
      <c r="K21" s="715">
        <v>26</v>
      </c>
      <c r="L21" s="715">
        <v>1250.8</v>
      </c>
      <c r="M21" s="715">
        <v>50</v>
      </c>
      <c r="N21" s="715">
        <v>1749.3</v>
      </c>
      <c r="O21" s="715">
        <v>70</v>
      </c>
      <c r="P21" s="667"/>
    </row>
    <row r="22" spans="1:16" ht="17.25" customHeight="1" x14ac:dyDescent="0.15">
      <c r="A22" s="678"/>
      <c r="B22" s="672">
        <v>5</v>
      </c>
      <c r="C22" s="674"/>
      <c r="D22" s="712">
        <v>6402.2</v>
      </c>
      <c r="E22" s="712">
        <v>278.39999999999998</v>
      </c>
      <c r="F22" s="712">
        <v>1658.7</v>
      </c>
      <c r="G22" s="712">
        <v>72.099999999999994</v>
      </c>
      <c r="H22" s="712">
        <v>1396.9</v>
      </c>
      <c r="I22" s="712">
        <v>60.7</v>
      </c>
      <c r="J22" s="712">
        <v>588.20000000000005</v>
      </c>
      <c r="K22" s="712">
        <v>25.6</v>
      </c>
      <c r="L22" s="712">
        <v>1372.1</v>
      </c>
      <c r="M22" s="712">
        <v>59.7</v>
      </c>
      <c r="N22" s="712">
        <v>1386.3</v>
      </c>
      <c r="O22" s="712">
        <v>60.3</v>
      </c>
      <c r="P22" s="667"/>
    </row>
    <row r="23" spans="1:16" ht="17.25" customHeight="1" x14ac:dyDescent="0.15">
      <c r="A23" s="678"/>
      <c r="B23" s="672">
        <v>6</v>
      </c>
      <c r="C23" s="674"/>
      <c r="D23" s="712">
        <v>6786.2</v>
      </c>
      <c r="E23" s="712">
        <v>261</v>
      </c>
      <c r="F23" s="712">
        <v>1796.2</v>
      </c>
      <c r="G23" s="712">
        <v>69.099999999999994</v>
      </c>
      <c r="H23" s="712">
        <v>1396.2</v>
      </c>
      <c r="I23" s="712">
        <v>53.7</v>
      </c>
      <c r="J23" s="712">
        <v>625</v>
      </c>
      <c r="K23" s="712">
        <v>24</v>
      </c>
      <c r="L23" s="712">
        <v>1429.7</v>
      </c>
      <c r="M23" s="712">
        <v>55</v>
      </c>
      <c r="N23" s="712">
        <v>1539.1</v>
      </c>
      <c r="O23" s="712">
        <v>59.2</v>
      </c>
      <c r="P23" s="667"/>
    </row>
    <row r="24" spans="1:16" ht="17.25" customHeight="1" x14ac:dyDescent="0.15">
      <c r="A24" s="678"/>
      <c r="B24" s="672">
        <v>7</v>
      </c>
      <c r="C24" s="674"/>
      <c r="D24" s="712">
        <v>6680.3</v>
      </c>
      <c r="E24" s="712">
        <v>267.2</v>
      </c>
      <c r="F24" s="712">
        <v>1825.9</v>
      </c>
      <c r="G24" s="712">
        <v>73</v>
      </c>
      <c r="H24" s="712">
        <v>1266.2</v>
      </c>
      <c r="I24" s="712">
        <v>50.6</v>
      </c>
      <c r="J24" s="712">
        <v>658.4</v>
      </c>
      <c r="K24" s="712">
        <v>26.3</v>
      </c>
      <c r="L24" s="712">
        <v>1297.8</v>
      </c>
      <c r="M24" s="712">
        <v>51.9</v>
      </c>
      <c r="N24" s="712">
        <v>1632.1</v>
      </c>
      <c r="O24" s="712">
        <v>65.3</v>
      </c>
      <c r="P24" s="667"/>
    </row>
    <row r="25" spans="1:16" ht="17.25" customHeight="1" x14ac:dyDescent="0.15">
      <c r="A25" s="678"/>
      <c r="B25" s="672">
        <v>8</v>
      </c>
      <c r="C25" s="674"/>
      <c r="D25" s="712">
        <v>6430.5</v>
      </c>
      <c r="E25" s="712">
        <v>238.2</v>
      </c>
      <c r="F25" s="712">
        <v>1529</v>
      </c>
      <c r="G25" s="712">
        <v>56.6</v>
      </c>
      <c r="H25" s="712">
        <v>1260.2</v>
      </c>
      <c r="I25" s="712">
        <v>46.7</v>
      </c>
      <c r="J25" s="712">
        <v>632</v>
      </c>
      <c r="K25" s="712">
        <v>23.4</v>
      </c>
      <c r="L25" s="712">
        <v>1381.3</v>
      </c>
      <c r="M25" s="712">
        <v>51.2</v>
      </c>
      <c r="N25" s="712">
        <v>1628.1</v>
      </c>
      <c r="O25" s="712">
        <v>60.3</v>
      </c>
      <c r="P25" s="667"/>
    </row>
    <row r="26" spans="1:16" ht="17.25" customHeight="1" x14ac:dyDescent="0.15">
      <c r="A26" s="678"/>
      <c r="B26" s="672">
        <v>9</v>
      </c>
      <c r="C26" s="674"/>
      <c r="D26" s="712">
        <v>6556.5</v>
      </c>
      <c r="E26" s="712">
        <v>273.2</v>
      </c>
      <c r="F26" s="712">
        <v>1643.1</v>
      </c>
      <c r="G26" s="712">
        <v>68.5</v>
      </c>
      <c r="H26" s="712">
        <v>1393.3</v>
      </c>
      <c r="I26" s="712">
        <v>58.1</v>
      </c>
      <c r="J26" s="712">
        <v>592.29999999999995</v>
      </c>
      <c r="K26" s="712">
        <v>24.7</v>
      </c>
      <c r="L26" s="712">
        <v>1347.4</v>
      </c>
      <c r="M26" s="712">
        <v>56.1</v>
      </c>
      <c r="N26" s="712">
        <v>1580.5</v>
      </c>
      <c r="O26" s="712">
        <v>65.900000000000006</v>
      </c>
      <c r="P26" s="667"/>
    </row>
    <row r="27" spans="1:16" ht="17.25" customHeight="1" x14ac:dyDescent="0.15">
      <c r="A27" s="678"/>
      <c r="B27" s="672">
        <v>10</v>
      </c>
      <c r="C27" s="674"/>
      <c r="D27" s="712">
        <v>6542.1</v>
      </c>
      <c r="E27" s="712">
        <v>261.7</v>
      </c>
      <c r="F27" s="712">
        <v>1897.4</v>
      </c>
      <c r="G27" s="712">
        <v>75.900000000000006</v>
      </c>
      <c r="H27" s="712">
        <v>1344</v>
      </c>
      <c r="I27" s="712">
        <v>53.8</v>
      </c>
      <c r="J27" s="712">
        <v>552.1</v>
      </c>
      <c r="K27" s="712">
        <v>22.1</v>
      </c>
      <c r="L27" s="712">
        <v>1283.4000000000001</v>
      </c>
      <c r="M27" s="712">
        <v>51.3</v>
      </c>
      <c r="N27" s="712">
        <v>1465.4</v>
      </c>
      <c r="O27" s="712">
        <v>58.6</v>
      </c>
      <c r="P27" s="667"/>
    </row>
    <row r="28" spans="1:16" ht="17.25" customHeight="1" x14ac:dyDescent="0.15">
      <c r="A28" s="678"/>
      <c r="B28" s="672">
        <v>11</v>
      </c>
      <c r="C28" s="674"/>
      <c r="D28" s="712">
        <v>6709.3</v>
      </c>
      <c r="E28" s="712">
        <v>279.60000000000002</v>
      </c>
      <c r="F28" s="712">
        <v>1903.2</v>
      </c>
      <c r="G28" s="712">
        <v>79.3</v>
      </c>
      <c r="H28" s="712">
        <v>1460</v>
      </c>
      <c r="I28" s="712">
        <v>60.8</v>
      </c>
      <c r="J28" s="712">
        <v>533.9</v>
      </c>
      <c r="K28" s="712">
        <v>22.2</v>
      </c>
      <c r="L28" s="712">
        <v>1388.8</v>
      </c>
      <c r="M28" s="712">
        <v>57.9</v>
      </c>
      <c r="N28" s="712">
        <v>1423.4</v>
      </c>
      <c r="O28" s="712">
        <v>59.3</v>
      </c>
      <c r="P28" s="667"/>
    </row>
    <row r="29" spans="1:16" ht="17.25" customHeight="1" x14ac:dyDescent="0.15">
      <c r="A29" s="678"/>
      <c r="B29" s="672">
        <v>12</v>
      </c>
      <c r="C29" s="674"/>
      <c r="D29" s="712">
        <v>8625.1</v>
      </c>
      <c r="E29" s="712">
        <v>345</v>
      </c>
      <c r="F29" s="712">
        <v>3184.7</v>
      </c>
      <c r="G29" s="712">
        <v>127.4</v>
      </c>
      <c r="H29" s="712">
        <v>1580.5</v>
      </c>
      <c r="I29" s="712">
        <v>63.2</v>
      </c>
      <c r="J29" s="712">
        <v>624.70000000000005</v>
      </c>
      <c r="K29" s="712">
        <v>25</v>
      </c>
      <c r="L29" s="712">
        <v>1462.9</v>
      </c>
      <c r="M29" s="712">
        <v>58.5</v>
      </c>
      <c r="N29" s="712">
        <v>1772.2</v>
      </c>
      <c r="O29" s="712">
        <v>70.900000000000006</v>
      </c>
      <c r="P29" s="667"/>
    </row>
    <row r="30" spans="1:16" ht="14.25" customHeight="1" x14ac:dyDescent="0.15">
      <c r="A30" s="709" t="s">
        <v>505</v>
      </c>
      <c r="B30" s="710">
        <v>1</v>
      </c>
      <c r="C30" s="677" t="s">
        <v>70</v>
      </c>
      <c r="D30" s="713">
        <v>5477.3</v>
      </c>
      <c r="E30" s="713">
        <v>273.89999999999998</v>
      </c>
      <c r="F30" s="716">
        <v>1280.5</v>
      </c>
      <c r="G30" s="713">
        <v>64</v>
      </c>
      <c r="H30" s="713">
        <v>1253.8</v>
      </c>
      <c r="I30" s="713">
        <v>62.7</v>
      </c>
      <c r="J30" s="713">
        <v>436.5</v>
      </c>
      <c r="K30" s="713">
        <v>21.8</v>
      </c>
      <c r="L30" s="713">
        <v>1193.4000000000001</v>
      </c>
      <c r="M30" s="713">
        <v>59.7</v>
      </c>
      <c r="N30" s="713">
        <v>1313.1</v>
      </c>
      <c r="O30" s="716">
        <v>65.7</v>
      </c>
      <c r="P30" s="667"/>
    </row>
    <row r="31" spans="1:16" s="687" customFormat="1" ht="14.25" customHeight="1" x14ac:dyDescent="0.15">
      <c r="A31" s="672" t="s">
        <v>480</v>
      </c>
      <c r="B31" s="686">
        <v>1</v>
      </c>
      <c r="C31" s="687" t="s">
        <v>481</v>
      </c>
    </row>
    <row r="32" spans="1:16" s="687" customFormat="1" ht="14.25" customHeight="1" x14ac:dyDescent="0.15">
      <c r="A32" s="685"/>
      <c r="B32" s="686">
        <v>2</v>
      </c>
      <c r="C32" s="687" t="s">
        <v>482</v>
      </c>
    </row>
    <row r="33" spans="1:16" s="687" customFormat="1" ht="14.25" customHeight="1" x14ac:dyDescent="0.15">
      <c r="A33" s="685"/>
      <c r="B33" s="686">
        <v>3</v>
      </c>
      <c r="C33" s="687" t="s">
        <v>483</v>
      </c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5"/>
      <c r="P33" s="685"/>
    </row>
    <row r="34" spans="1:16" s="687" customFormat="1" ht="14.25" customHeight="1" x14ac:dyDescent="0.15">
      <c r="A34" s="685"/>
      <c r="B34" s="686"/>
    </row>
  </sheetData>
  <mergeCells count="1">
    <mergeCell ref="B1:F1"/>
  </mergeCells>
  <phoneticPr fontId="6"/>
  <printOptions horizontalCentered="1"/>
  <pageMargins left="0.59055118110236227" right="0.59055118110236227" top="0.59055118110236227" bottom="0.59055118110236227" header="0" footer="0.39370078740157483"/>
  <pageSetup paperSize="9" orientation="landscape" r:id="rId1"/>
  <headerFooter alignWithMargins="0">
    <oddFooter>&amp;C-76-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91" customWidth="1"/>
    <col min="2" max="2" width="2.5" style="691" customWidth="1"/>
    <col min="3" max="3" width="9" style="691"/>
    <col min="4" max="4" width="8" style="691" customWidth="1"/>
    <col min="5" max="5" width="9" style="691" customWidth="1"/>
    <col min="6" max="6" width="9.5" style="691" customWidth="1"/>
    <col min="7" max="8" width="9" style="691"/>
    <col min="9" max="9" width="10" style="691" customWidth="1"/>
    <col min="10" max="16384" width="9" style="691"/>
  </cols>
  <sheetData>
    <row r="18" spans="6:12" x14ac:dyDescent="0.15">
      <c r="F18" s="688"/>
      <c r="G18" s="689"/>
      <c r="H18" s="689"/>
      <c r="I18" s="689"/>
      <c r="J18" s="689"/>
      <c r="K18" s="689"/>
      <c r="L18" s="690"/>
    </row>
    <row r="19" spans="6:12" x14ac:dyDescent="0.15">
      <c r="F19" s="692"/>
      <c r="G19" s="693"/>
      <c r="H19" s="693"/>
      <c r="I19" s="693" t="s">
        <v>484</v>
      </c>
      <c r="J19" s="693"/>
      <c r="K19" s="693"/>
      <c r="L19" s="694"/>
    </row>
    <row r="20" spans="6:12" x14ac:dyDescent="0.15">
      <c r="F20" s="692"/>
      <c r="G20" s="693"/>
      <c r="H20" s="693"/>
      <c r="I20" s="693"/>
      <c r="J20" s="693"/>
      <c r="K20" s="693"/>
      <c r="L20" s="694"/>
    </row>
    <row r="21" spans="6:12" x14ac:dyDescent="0.15">
      <c r="F21" s="692"/>
      <c r="G21" s="693"/>
      <c r="H21" s="34" t="s">
        <v>496</v>
      </c>
      <c r="I21" s="693"/>
      <c r="J21" s="693"/>
      <c r="K21" s="693"/>
      <c r="L21" s="694"/>
    </row>
    <row r="22" spans="6:12" x14ac:dyDescent="0.15">
      <c r="F22" s="692"/>
      <c r="G22" s="693"/>
      <c r="H22" s="693"/>
      <c r="I22" s="693"/>
      <c r="J22" s="693"/>
      <c r="K22" s="693"/>
      <c r="L22" s="694"/>
    </row>
    <row r="23" spans="6:12" x14ac:dyDescent="0.15">
      <c r="F23" s="692"/>
      <c r="G23" s="693"/>
      <c r="H23" s="693" t="s">
        <v>485</v>
      </c>
      <c r="I23" s="693"/>
      <c r="J23" s="693"/>
      <c r="K23" s="693"/>
      <c r="L23" s="694"/>
    </row>
    <row r="24" spans="6:12" x14ac:dyDescent="0.15">
      <c r="F24" s="692"/>
      <c r="G24" s="693"/>
      <c r="H24" s="693"/>
      <c r="I24" s="693"/>
      <c r="J24" s="693"/>
      <c r="K24" s="693"/>
      <c r="L24" s="694"/>
    </row>
    <row r="25" spans="6:12" x14ac:dyDescent="0.15">
      <c r="F25" s="692"/>
      <c r="G25" s="693" t="s">
        <v>486</v>
      </c>
      <c r="H25" s="693"/>
      <c r="I25" s="693"/>
      <c r="J25" s="693"/>
      <c r="K25" s="693"/>
      <c r="L25" s="694"/>
    </row>
    <row r="26" spans="6:12" x14ac:dyDescent="0.15">
      <c r="F26" s="692"/>
      <c r="G26" s="693" t="s">
        <v>487</v>
      </c>
      <c r="H26" s="693"/>
      <c r="I26" s="693"/>
      <c r="J26" s="693"/>
      <c r="K26" s="693"/>
      <c r="L26" s="694"/>
    </row>
    <row r="27" spans="6:12" x14ac:dyDescent="0.15">
      <c r="F27" s="692"/>
      <c r="G27" s="693"/>
      <c r="H27" s="693"/>
      <c r="I27" s="693" t="s">
        <v>488</v>
      </c>
      <c r="J27" s="693"/>
      <c r="K27" s="693"/>
      <c r="L27" s="694"/>
    </row>
    <row r="28" spans="6:12" x14ac:dyDescent="0.15">
      <c r="F28" s="692"/>
      <c r="G28" s="693"/>
      <c r="H28" s="693"/>
      <c r="I28" s="693" t="s">
        <v>489</v>
      </c>
      <c r="J28" s="693"/>
      <c r="K28" s="693"/>
      <c r="L28" s="694"/>
    </row>
    <row r="29" spans="6:12" x14ac:dyDescent="0.15">
      <c r="F29" s="692"/>
      <c r="G29" s="693"/>
      <c r="H29" s="693"/>
      <c r="I29" s="693"/>
      <c r="J29" s="693"/>
      <c r="K29" s="693"/>
      <c r="L29" s="694"/>
    </row>
    <row r="30" spans="6:12" x14ac:dyDescent="0.15">
      <c r="F30" s="692"/>
      <c r="G30" s="693" t="s">
        <v>490</v>
      </c>
      <c r="H30" s="693"/>
      <c r="I30" s="693"/>
      <c r="J30" s="693"/>
      <c r="K30" s="693"/>
      <c r="L30" s="694"/>
    </row>
    <row r="31" spans="6:12" x14ac:dyDescent="0.15">
      <c r="F31" s="692"/>
      <c r="G31" s="693" t="s">
        <v>491</v>
      </c>
      <c r="H31" s="693"/>
      <c r="I31" s="693"/>
      <c r="J31" s="693"/>
      <c r="K31" s="693"/>
      <c r="L31" s="694"/>
    </row>
    <row r="32" spans="6:12" x14ac:dyDescent="0.15">
      <c r="F32" s="692"/>
      <c r="G32" s="693"/>
      <c r="H32" s="693"/>
      <c r="I32" s="693" t="s">
        <v>492</v>
      </c>
      <c r="J32" s="693"/>
      <c r="K32" s="693"/>
      <c r="L32" s="694"/>
    </row>
    <row r="33" spans="5:12" x14ac:dyDescent="0.15">
      <c r="F33" s="692"/>
      <c r="G33" s="693"/>
      <c r="H33" s="693"/>
      <c r="I33" s="693" t="s">
        <v>493</v>
      </c>
      <c r="J33" s="693"/>
      <c r="K33" s="693"/>
      <c r="L33" s="694"/>
    </row>
    <row r="34" spans="5:12" x14ac:dyDescent="0.15">
      <c r="F34" s="695"/>
      <c r="G34" s="696"/>
      <c r="H34" s="696"/>
      <c r="I34" s="696"/>
      <c r="J34" s="696"/>
      <c r="K34" s="696"/>
      <c r="L34" s="697"/>
    </row>
    <row r="35" spans="5:12" ht="8.25" customHeight="1" x14ac:dyDescent="0.15"/>
    <row r="36" spans="5:12" x14ac:dyDescent="0.15">
      <c r="E36" s="693"/>
      <c r="F36" s="693"/>
      <c r="G36" s="693"/>
      <c r="H36" s="693"/>
      <c r="I36" s="693"/>
    </row>
    <row r="37" spans="5:12" x14ac:dyDescent="0.15">
      <c r="E37" s="693"/>
      <c r="F37" s="693"/>
      <c r="G37" s="693"/>
      <c r="H37" s="693"/>
      <c r="I37" s="693"/>
    </row>
    <row r="38" spans="5:12" x14ac:dyDescent="0.15">
      <c r="E38" s="693"/>
      <c r="F38" s="693"/>
      <c r="G38" s="693"/>
      <c r="H38" s="693"/>
      <c r="I38" s="693"/>
    </row>
    <row r="39" spans="5:12" x14ac:dyDescent="0.15">
      <c r="E39" s="693"/>
      <c r="F39" s="693"/>
      <c r="G39" s="693"/>
      <c r="H39" s="693"/>
      <c r="I39" s="693"/>
    </row>
    <row r="40" spans="5:12" x14ac:dyDescent="0.15">
      <c r="E40" s="693"/>
      <c r="F40" s="693"/>
      <c r="G40" s="693"/>
      <c r="H40" s="693"/>
      <c r="I40" s="693"/>
    </row>
    <row r="41" spans="5:12" x14ac:dyDescent="0.15">
      <c r="E41" s="693"/>
      <c r="F41" s="693"/>
      <c r="G41" s="693"/>
      <c r="H41" s="693"/>
      <c r="I41" s="693"/>
    </row>
    <row r="42" spans="5:12" x14ac:dyDescent="0.15">
      <c r="E42" s="693"/>
      <c r="F42" s="693"/>
      <c r="G42" s="693"/>
      <c r="H42" s="693"/>
      <c r="I42" s="693"/>
    </row>
    <row r="43" spans="5:12" x14ac:dyDescent="0.15">
      <c r="E43" s="693"/>
      <c r="F43" s="693"/>
      <c r="G43" s="693"/>
      <c r="H43" s="693"/>
      <c r="I43" s="693"/>
    </row>
    <row r="44" spans="5:12" x14ac:dyDescent="0.15">
      <c r="E44" s="693"/>
      <c r="F44" s="693"/>
      <c r="G44" s="693"/>
      <c r="H44" s="693"/>
      <c r="I44" s="693"/>
    </row>
    <row r="45" spans="5:12" x14ac:dyDescent="0.15">
      <c r="E45" s="693"/>
      <c r="F45" s="693"/>
      <c r="G45" s="693"/>
      <c r="H45" s="693"/>
      <c r="I45" s="693"/>
    </row>
    <row r="46" spans="5:12" x14ac:dyDescent="0.15">
      <c r="E46" s="693"/>
      <c r="F46" s="693"/>
      <c r="G46" s="693"/>
      <c r="H46" s="693"/>
      <c r="I46" s="693"/>
    </row>
    <row r="47" spans="5:12" x14ac:dyDescent="0.15">
      <c r="E47" s="693"/>
      <c r="F47" s="693"/>
      <c r="G47" s="693"/>
      <c r="H47" s="693"/>
      <c r="I47" s="693"/>
    </row>
    <row r="48" spans="5:12" x14ac:dyDescent="0.15">
      <c r="E48" s="693"/>
      <c r="F48" s="693"/>
      <c r="G48" s="693"/>
      <c r="H48" s="693"/>
      <c r="I48" s="693"/>
    </row>
    <row r="49" spans="5:9" x14ac:dyDescent="0.15">
      <c r="E49" s="693"/>
      <c r="F49" s="693"/>
      <c r="G49" s="693"/>
      <c r="H49" s="693"/>
      <c r="I49" s="693"/>
    </row>
    <row r="50" spans="5:9" ht="18.75" customHeight="1" x14ac:dyDescent="0.15">
      <c r="E50" s="693"/>
      <c r="F50" s="693"/>
      <c r="G50" s="693"/>
      <c r="H50" s="693"/>
      <c r="I50" s="693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3</vt:i4>
      </vt:variant>
    </vt:vector>
  </HeadingPairs>
  <TitlesOfParts>
    <vt:vector size="84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中交雑31!Print_Area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2012-05-12T08:58:56Z</cp:lastPrinted>
  <dcterms:created xsi:type="dcterms:W3CDTF">2006-02-22T01:45:43Z</dcterms:created>
  <dcterms:modified xsi:type="dcterms:W3CDTF">2022-10-07T06:46:09Z</dcterms:modified>
</cp:coreProperties>
</file>